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KOTŁY\2. REGULAMIN NABORU WNIOSKÓW\10. Regulamin naboru wniosków_KOTŁY_11.05.2020 - wersja 10\"/>
    </mc:Choice>
  </mc:AlternateContent>
  <bookViews>
    <workbookView xWindow="0" yWindow="0" windowWidth="28800" windowHeight="11535"/>
  </bookViews>
  <sheets>
    <sheet name="Arkusz1" sheetId="1" r:id="rId1"/>
    <sheet name="Arkusz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18" i="1" l="1"/>
  <c r="H118" i="1"/>
  <c r="J118" i="1" s="1"/>
  <c r="F118" i="1"/>
  <c r="G118" i="1" s="1"/>
  <c r="J117" i="1"/>
  <c r="I117" i="1"/>
  <c r="H117" i="1"/>
  <c r="F117" i="1"/>
  <c r="G117" i="1" s="1"/>
  <c r="I116" i="1"/>
  <c r="H116" i="1"/>
  <c r="G116" i="1"/>
  <c r="F116" i="1"/>
  <c r="I114" i="1"/>
  <c r="H114" i="1"/>
  <c r="F114" i="1"/>
  <c r="G114" i="1" s="1"/>
  <c r="I113" i="1"/>
  <c r="H113" i="1"/>
  <c r="G113" i="1"/>
  <c r="F113" i="1"/>
  <c r="I112" i="1"/>
  <c r="H112" i="1"/>
  <c r="J112" i="1" s="1"/>
  <c r="F112" i="1"/>
  <c r="G112" i="1" s="1"/>
  <c r="I111" i="1"/>
  <c r="H111" i="1"/>
  <c r="J111" i="1" s="1"/>
  <c r="F111" i="1"/>
  <c r="G111" i="1" s="1"/>
  <c r="I110" i="1"/>
  <c r="H110" i="1"/>
  <c r="J110" i="1" s="1"/>
  <c r="F110" i="1"/>
  <c r="G110" i="1" s="1"/>
  <c r="I109" i="1"/>
  <c r="H109" i="1"/>
  <c r="G109" i="1"/>
  <c r="F109" i="1"/>
  <c r="I107" i="1"/>
  <c r="H107" i="1"/>
  <c r="J107" i="1" s="1"/>
  <c r="F107" i="1"/>
  <c r="G107" i="1" s="1"/>
  <c r="I106" i="1"/>
  <c r="H106" i="1"/>
  <c r="G106" i="1"/>
  <c r="F106" i="1"/>
  <c r="I105" i="1"/>
  <c r="H105" i="1"/>
  <c r="F105" i="1"/>
  <c r="G105" i="1" s="1"/>
  <c r="I104" i="1"/>
  <c r="H104" i="1"/>
  <c r="J104" i="1" s="1"/>
  <c r="F104" i="1"/>
  <c r="G104" i="1" s="1"/>
  <c r="I103" i="1"/>
  <c r="J103" i="1" s="1"/>
  <c r="H103" i="1"/>
  <c r="F103" i="1"/>
  <c r="G103" i="1" s="1"/>
  <c r="I102" i="1"/>
  <c r="J102" i="1" s="1"/>
  <c r="H102" i="1"/>
  <c r="F102" i="1"/>
  <c r="G102" i="1" s="1"/>
  <c r="I101" i="1"/>
  <c r="H101" i="1"/>
  <c r="J101" i="1" s="1"/>
  <c r="F101" i="1"/>
  <c r="G101" i="1" s="1"/>
  <c r="I100" i="1"/>
  <c r="H100" i="1"/>
  <c r="G100" i="1"/>
  <c r="F100" i="1"/>
  <c r="I99" i="1"/>
  <c r="H99" i="1"/>
  <c r="J99" i="1" s="1"/>
  <c r="F99" i="1"/>
  <c r="G99" i="1" s="1"/>
  <c r="I97" i="1"/>
  <c r="H97" i="1"/>
  <c r="G97" i="1"/>
  <c r="F97" i="1"/>
  <c r="I96" i="1"/>
  <c r="H96" i="1"/>
  <c r="F96" i="1"/>
  <c r="G96" i="1" s="1"/>
  <c r="I95" i="1"/>
  <c r="H95" i="1"/>
  <c r="J95" i="1" s="1"/>
  <c r="G95" i="1"/>
  <c r="F95" i="1"/>
  <c r="I94" i="1"/>
  <c r="H94" i="1"/>
  <c r="J94" i="1" s="1"/>
  <c r="F94" i="1"/>
  <c r="G94" i="1" s="1"/>
  <c r="I93" i="1"/>
  <c r="H93" i="1"/>
  <c r="J93" i="1" s="1"/>
  <c r="F93" i="1"/>
  <c r="G93" i="1" s="1"/>
  <c r="I92" i="1"/>
  <c r="H92" i="1"/>
  <c r="J92" i="1" s="1"/>
  <c r="F92" i="1"/>
  <c r="G92" i="1" s="1"/>
  <c r="I91" i="1"/>
  <c r="H91" i="1"/>
  <c r="G91" i="1"/>
  <c r="F91" i="1"/>
  <c r="I90" i="1"/>
  <c r="H90" i="1"/>
  <c r="J90" i="1" s="1"/>
  <c r="F90" i="1"/>
  <c r="G90" i="1" s="1"/>
  <c r="I89" i="1"/>
  <c r="J89" i="1" s="1"/>
  <c r="H89" i="1"/>
  <c r="G89" i="1"/>
  <c r="F89" i="1"/>
  <c r="I88" i="1"/>
  <c r="H88" i="1"/>
  <c r="F88" i="1"/>
  <c r="G88" i="1" s="1"/>
  <c r="I87" i="1"/>
  <c r="H87" i="1"/>
  <c r="J87" i="1" s="1"/>
  <c r="F87" i="1"/>
  <c r="G87" i="1" s="1"/>
  <c r="I86" i="1"/>
  <c r="J86" i="1" s="1"/>
  <c r="H86" i="1"/>
  <c r="F86" i="1"/>
  <c r="G86" i="1" s="1"/>
  <c r="I85" i="1"/>
  <c r="H85" i="1"/>
  <c r="F85" i="1"/>
  <c r="G85" i="1" s="1"/>
  <c r="I84" i="1"/>
  <c r="H84" i="1"/>
  <c r="F84" i="1"/>
  <c r="G84" i="1" s="1"/>
  <c r="J88" i="1" l="1"/>
  <c r="J91" i="1"/>
  <c r="J105" i="1"/>
  <c r="J106" i="1"/>
  <c r="J109" i="1"/>
  <c r="J113" i="1"/>
  <c r="J84" i="1"/>
  <c r="J85" i="1"/>
  <c r="J96" i="1"/>
  <c r="J97" i="1"/>
  <c r="J100" i="1"/>
  <c r="J114" i="1"/>
  <c r="J116" i="1"/>
  <c r="I82" i="1"/>
  <c r="H82" i="1"/>
  <c r="F82" i="1"/>
  <c r="G82" i="1" s="1"/>
  <c r="I81" i="1"/>
  <c r="H81" i="1"/>
  <c r="F81" i="1"/>
  <c r="G81" i="1" s="1"/>
  <c r="J80" i="1"/>
  <c r="I80" i="1"/>
  <c r="H80" i="1"/>
  <c r="F80" i="1"/>
  <c r="G80" i="1" s="1"/>
  <c r="I79" i="1"/>
  <c r="H79" i="1"/>
  <c r="G79" i="1"/>
  <c r="F79" i="1"/>
  <c r="I78" i="1"/>
  <c r="H78" i="1"/>
  <c r="F78" i="1"/>
  <c r="G78" i="1" s="1"/>
  <c r="I77" i="1"/>
  <c r="H77" i="1"/>
  <c r="F77" i="1"/>
  <c r="G77" i="1" s="1"/>
  <c r="I76" i="1"/>
  <c r="H76" i="1"/>
  <c r="J76" i="1" s="1"/>
  <c r="F76" i="1"/>
  <c r="G76" i="1" s="1"/>
  <c r="I75" i="1"/>
  <c r="H75" i="1"/>
  <c r="F75" i="1"/>
  <c r="G75" i="1" s="1"/>
  <c r="I74" i="1"/>
  <c r="H74" i="1"/>
  <c r="F74" i="1"/>
  <c r="G74" i="1" s="1"/>
  <c r="I73" i="1"/>
  <c r="H73" i="1"/>
  <c r="F73" i="1"/>
  <c r="G73" i="1" s="1"/>
  <c r="J72" i="1"/>
  <c r="I72" i="1"/>
  <c r="H72" i="1"/>
  <c r="F72" i="1"/>
  <c r="G72" i="1" s="1"/>
  <c r="I71" i="1"/>
  <c r="H71" i="1"/>
  <c r="G71" i="1"/>
  <c r="F71" i="1"/>
  <c r="I70" i="1"/>
  <c r="H70" i="1"/>
  <c r="F70" i="1"/>
  <c r="G70" i="1" s="1"/>
  <c r="I69" i="1"/>
  <c r="H69" i="1"/>
  <c r="F69" i="1"/>
  <c r="G69" i="1" s="1"/>
  <c r="J69" i="1" l="1"/>
  <c r="J74" i="1"/>
  <c r="J75" i="1"/>
  <c r="J77" i="1"/>
  <c r="J82" i="1"/>
  <c r="J70" i="1"/>
  <c r="J71" i="1"/>
  <c r="J73" i="1"/>
  <c r="J78" i="1"/>
  <c r="J79" i="1"/>
  <c r="J81" i="1"/>
  <c r="I60" i="1"/>
  <c r="H60" i="1"/>
  <c r="F60" i="1"/>
  <c r="G60" i="1" s="1"/>
  <c r="H51" i="1"/>
  <c r="H50" i="1"/>
  <c r="H48" i="1"/>
  <c r="J60" i="1" l="1"/>
  <c r="J51" i="1" l="1"/>
  <c r="J50" i="1"/>
  <c r="F17" i="1" l="1"/>
  <c r="G17" i="1" s="1"/>
  <c r="H17" i="1"/>
  <c r="I17" i="1"/>
  <c r="I53" i="1"/>
  <c r="J17" i="1" l="1"/>
  <c r="I27" i="1"/>
  <c r="H27" i="1"/>
  <c r="F27" i="1"/>
  <c r="G27" i="1" s="1"/>
  <c r="F14" i="1"/>
  <c r="F15" i="1"/>
  <c r="J27" i="1" l="1"/>
  <c r="I67" i="1"/>
  <c r="H67" i="1"/>
  <c r="F67" i="1"/>
  <c r="G67" i="1" s="1"/>
  <c r="I66" i="1"/>
  <c r="H66" i="1"/>
  <c r="F66" i="1"/>
  <c r="G66" i="1" s="1"/>
  <c r="I64" i="1"/>
  <c r="H64" i="1"/>
  <c r="F64" i="1"/>
  <c r="G64" i="1" s="1"/>
  <c r="I62" i="1"/>
  <c r="H62" i="1"/>
  <c r="F62" i="1"/>
  <c r="G62" i="1" s="1"/>
  <c r="I61" i="1"/>
  <c r="H61" i="1"/>
  <c r="F61" i="1"/>
  <c r="G61" i="1" s="1"/>
  <c r="I59" i="1"/>
  <c r="H59" i="1"/>
  <c r="F59" i="1"/>
  <c r="G59" i="1" s="1"/>
  <c r="I58" i="1"/>
  <c r="H58" i="1"/>
  <c r="F58" i="1"/>
  <c r="G58" i="1" s="1"/>
  <c r="I57" i="1"/>
  <c r="H57" i="1"/>
  <c r="F57" i="1"/>
  <c r="G57" i="1" s="1"/>
  <c r="I56" i="1"/>
  <c r="H56" i="1"/>
  <c r="F56" i="1"/>
  <c r="G56" i="1" s="1"/>
  <c r="I55" i="1"/>
  <c r="H55" i="1"/>
  <c r="F55" i="1"/>
  <c r="G55" i="1" s="1"/>
  <c r="I54" i="1"/>
  <c r="H54" i="1"/>
  <c r="F54" i="1"/>
  <c r="G54" i="1" s="1"/>
  <c r="H53" i="1"/>
  <c r="J53" i="1" s="1"/>
  <c r="F53" i="1"/>
  <c r="G53" i="1" s="1"/>
  <c r="I48" i="1"/>
  <c r="F48" i="1"/>
  <c r="G48" i="1" s="1"/>
  <c r="I47" i="1"/>
  <c r="H47" i="1"/>
  <c r="F47" i="1"/>
  <c r="G47" i="1" s="1"/>
  <c r="I46" i="1"/>
  <c r="H46" i="1"/>
  <c r="F46" i="1"/>
  <c r="G46" i="1" s="1"/>
  <c r="I45" i="1"/>
  <c r="H45" i="1"/>
  <c r="F45" i="1"/>
  <c r="G45" i="1" s="1"/>
  <c r="I44" i="1"/>
  <c r="H44" i="1"/>
  <c r="F44" i="1"/>
  <c r="G44" i="1" s="1"/>
  <c r="I43" i="1"/>
  <c r="H43" i="1"/>
  <c r="F43" i="1"/>
  <c r="G43" i="1" s="1"/>
  <c r="I41" i="1"/>
  <c r="H41" i="1"/>
  <c r="F41" i="1"/>
  <c r="G41" i="1" s="1"/>
  <c r="I40" i="1"/>
  <c r="H40" i="1"/>
  <c r="F40" i="1"/>
  <c r="G40" i="1" s="1"/>
  <c r="I39" i="1"/>
  <c r="H39" i="1"/>
  <c r="F39" i="1"/>
  <c r="G39" i="1" s="1"/>
  <c r="I38" i="1"/>
  <c r="H38" i="1"/>
  <c r="F38" i="1"/>
  <c r="G38" i="1" s="1"/>
  <c r="I37" i="1"/>
  <c r="H37" i="1"/>
  <c r="F37" i="1"/>
  <c r="G37" i="1" s="1"/>
  <c r="I36" i="1"/>
  <c r="H36" i="1"/>
  <c r="F36" i="1"/>
  <c r="G36" i="1" s="1"/>
  <c r="I35" i="1"/>
  <c r="H35" i="1"/>
  <c r="F35" i="1"/>
  <c r="G35" i="1" s="1"/>
  <c r="I34" i="1"/>
  <c r="H34" i="1"/>
  <c r="F34" i="1"/>
  <c r="G34" i="1" s="1"/>
  <c r="I32" i="1"/>
  <c r="H32" i="1"/>
  <c r="F32" i="1"/>
  <c r="G32" i="1" s="1"/>
  <c r="I31" i="1"/>
  <c r="H31" i="1"/>
  <c r="F31" i="1"/>
  <c r="G31" i="1" s="1"/>
  <c r="I30" i="1"/>
  <c r="H30" i="1"/>
  <c r="F30" i="1"/>
  <c r="G30" i="1" s="1"/>
  <c r="I28" i="1"/>
  <c r="H28" i="1"/>
  <c r="F28" i="1"/>
  <c r="G28" i="1" s="1"/>
  <c r="I26" i="1"/>
  <c r="H26" i="1"/>
  <c r="F26" i="1"/>
  <c r="G26" i="1" s="1"/>
  <c r="I25" i="1"/>
  <c r="H25" i="1"/>
  <c r="F25" i="1"/>
  <c r="G25" i="1" s="1"/>
  <c r="I24" i="1"/>
  <c r="H24" i="1"/>
  <c r="F24" i="1"/>
  <c r="G24" i="1" s="1"/>
  <c r="I23" i="1"/>
  <c r="H23" i="1"/>
  <c r="F23" i="1"/>
  <c r="G23" i="1" s="1"/>
  <c r="I22" i="1"/>
  <c r="H22" i="1"/>
  <c r="F22" i="1"/>
  <c r="G22" i="1" s="1"/>
  <c r="I21" i="1"/>
  <c r="H21" i="1"/>
  <c r="F21" i="1"/>
  <c r="G21" i="1" s="1"/>
  <c r="I20" i="1"/>
  <c r="H20" i="1"/>
  <c r="F20" i="1"/>
  <c r="G20" i="1" s="1"/>
  <c r="I19" i="1"/>
  <c r="H19" i="1"/>
  <c r="F19" i="1"/>
  <c r="G19" i="1" s="1"/>
  <c r="I18" i="1"/>
  <c r="H18" i="1"/>
  <c r="F18" i="1"/>
  <c r="G18" i="1" s="1"/>
  <c r="I16" i="1"/>
  <c r="H16" i="1"/>
  <c r="F16" i="1"/>
  <c r="G16" i="1" s="1"/>
  <c r="I15" i="1"/>
  <c r="H15" i="1"/>
  <c r="G15" i="1"/>
  <c r="I14" i="1"/>
  <c r="H14" i="1"/>
  <c r="G14" i="1"/>
  <c r="J21" i="1" l="1"/>
  <c r="J31" i="1"/>
  <c r="J48" i="1"/>
  <c r="J40" i="1"/>
  <c r="J56" i="1"/>
  <c r="J45" i="1"/>
  <c r="J58" i="1"/>
  <c r="J19" i="1"/>
  <c r="J54" i="1"/>
  <c r="J18" i="1"/>
  <c r="J37" i="1"/>
  <c r="J38" i="1"/>
  <c r="J47" i="1"/>
  <c r="J23" i="1"/>
  <c r="J34" i="1"/>
  <c r="J43" i="1"/>
  <c r="J61" i="1"/>
  <c r="J66" i="1"/>
  <c r="J55" i="1"/>
  <c r="J16" i="1"/>
  <c r="J62" i="1"/>
  <c r="J26" i="1"/>
  <c r="J35" i="1"/>
  <c r="J59" i="1"/>
  <c r="J39" i="1"/>
  <c r="J24" i="1"/>
  <c r="J32" i="1"/>
  <c r="J64" i="1"/>
  <c r="J22" i="1"/>
  <c r="J30" i="1"/>
  <c r="J36" i="1"/>
  <c r="J46" i="1"/>
  <c r="J57" i="1"/>
  <c r="J15" i="1"/>
  <c r="J20" i="1"/>
  <c r="J25" i="1"/>
  <c r="J28" i="1"/>
  <c r="J41" i="1"/>
  <c r="J44" i="1"/>
  <c r="J67" i="1"/>
  <c r="J14" i="1"/>
</calcChain>
</file>

<file path=xl/sharedStrings.xml><?xml version="1.0" encoding="utf-8"?>
<sst xmlns="http://schemas.openxmlformats.org/spreadsheetml/2006/main" count="279" uniqueCount="241">
  <si>
    <t>SYMBOL</t>
  </si>
  <si>
    <t>L.p.</t>
  </si>
  <si>
    <t>VAT 8%</t>
  </si>
  <si>
    <t>zł</t>
  </si>
  <si>
    <t xml:space="preserve">Skrócona nazwa urządzenia w projekcie </t>
  </si>
  <si>
    <t>15% ceny netto</t>
  </si>
  <si>
    <t>8% podatku VAT od ceny netto</t>
  </si>
  <si>
    <t>Wkład własny łącznie</t>
  </si>
  <si>
    <t>1.</t>
  </si>
  <si>
    <t>KG1-1F-18kW</t>
  </si>
  <si>
    <t>2.</t>
  </si>
  <si>
    <t>3.</t>
  </si>
  <si>
    <t>4.</t>
  </si>
  <si>
    <t>KG2-1F-23kW</t>
  </si>
  <si>
    <t>KG3-1F-34kW</t>
  </si>
  <si>
    <t>5.</t>
  </si>
  <si>
    <t>6.</t>
  </si>
  <si>
    <t>7.</t>
  </si>
  <si>
    <t>8.</t>
  </si>
  <si>
    <t>KG6-2F-18kW</t>
  </si>
  <si>
    <t>KG6-2F-23kW</t>
  </si>
  <si>
    <t>KG6-2F-29kW</t>
  </si>
  <si>
    <t>9.</t>
  </si>
  <si>
    <t>11.</t>
  </si>
  <si>
    <t>12.</t>
  </si>
  <si>
    <t>WK4-PPŚ-1M</t>
  </si>
  <si>
    <t>WK5-PPŚ-2M</t>
  </si>
  <si>
    <t>13.</t>
  </si>
  <si>
    <t>14.</t>
  </si>
  <si>
    <t>15.</t>
  </si>
  <si>
    <t>16.</t>
  </si>
  <si>
    <t>GE-230V</t>
  </si>
  <si>
    <t>19.</t>
  </si>
  <si>
    <t>20.</t>
  </si>
  <si>
    <t>STP-B</t>
  </si>
  <si>
    <t>STP-P</t>
  </si>
  <si>
    <t>CZSP</t>
  </si>
  <si>
    <t>Pokojowy sterownik bezprzewodowy dostawa i montaż</t>
  </si>
  <si>
    <t>Czujnik temperatury zewnętrznej do sterowania pogodowego</t>
  </si>
  <si>
    <t>21.</t>
  </si>
  <si>
    <t>WK1-S-8M</t>
  </si>
  <si>
    <t>WK2-S-10M</t>
  </si>
  <si>
    <t>WK3-S-12M</t>
  </si>
  <si>
    <t>WK6-R-8M</t>
  </si>
  <si>
    <t>WK7-R-10M</t>
  </si>
  <si>
    <t>WK8-R-12M</t>
  </si>
  <si>
    <t>17.</t>
  </si>
  <si>
    <t>18.</t>
  </si>
  <si>
    <t>22.</t>
  </si>
  <si>
    <t xml:space="preserve">GPDN25 </t>
  </si>
  <si>
    <t>GPDN25+Z3D</t>
  </si>
  <si>
    <t>ZPCWU 1</t>
  </si>
  <si>
    <t>ZPCWU2</t>
  </si>
  <si>
    <t>ZPCWU3</t>
  </si>
  <si>
    <t>PDZĆ</t>
  </si>
  <si>
    <t>ZUCO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</si>
  <si>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</si>
  <si>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</si>
  <si>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</si>
  <si>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</si>
  <si>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</si>
  <si>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</si>
  <si>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</si>
  <si>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</si>
  <si>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</si>
  <si>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</si>
  <si>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</si>
  <si>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</si>
  <si>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</si>
  <si>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</si>
  <si>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</si>
  <si>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</si>
  <si>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</si>
  <si>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</si>
  <si>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</si>
  <si>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</si>
  <si>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KG5-1F+Z-24kW</t>
  </si>
  <si>
    <t>WNAW</t>
  </si>
  <si>
    <t>Wykonanie wentylacji nawiewnej do kotłowni na paliwo stałe</t>
  </si>
  <si>
    <t>43.</t>
  </si>
  <si>
    <t>44.</t>
  </si>
  <si>
    <t>WIG-5M</t>
  </si>
  <si>
    <t>WIG-10M</t>
  </si>
  <si>
    <t>WIG-15M</t>
  </si>
  <si>
    <t>WIG-20M</t>
  </si>
  <si>
    <t xml:space="preserve">Wewnętrzna instalacja gazowa do 5 m </t>
  </si>
  <si>
    <t>WIG-25M</t>
  </si>
  <si>
    <t>WIG-30M</t>
  </si>
  <si>
    <t xml:space="preserve">Wewnętrzna instalacja gazowa do 10 m </t>
  </si>
  <si>
    <t xml:space="preserve">Wewnętrzna instalacja gazowa do 15m </t>
  </si>
  <si>
    <t xml:space="preserve">Wewnętrzna instalacja gazowa do 20 m </t>
  </si>
  <si>
    <t xml:space="preserve">Wewnętrzna instalacja gazowa do 25 m </t>
  </si>
  <si>
    <t xml:space="preserve">Wewnętrzna instalacja gazowa do 30m </t>
  </si>
  <si>
    <t>49.</t>
  </si>
  <si>
    <t>50.</t>
  </si>
  <si>
    <t>KG4-1F+Z-18kW</t>
  </si>
  <si>
    <t>KG6-1F+Z-27kW</t>
  </si>
  <si>
    <t>KBS1-15KW</t>
  </si>
  <si>
    <t>KBS2-20KW</t>
  </si>
  <si>
    <t>KBS3-25KW</t>
  </si>
  <si>
    <t>KBK5-15KW</t>
  </si>
  <si>
    <t>KBK4-11KW</t>
  </si>
  <si>
    <t>KBZ6-22KW</t>
  </si>
  <si>
    <t>KES-20KW</t>
  </si>
  <si>
    <t>KES-15KW</t>
  </si>
  <si>
    <t>KES-25KW</t>
  </si>
  <si>
    <t>51.</t>
  </si>
  <si>
    <t xml:space="preserve">10. </t>
  </si>
  <si>
    <t>SZACOWANA Cena netto za komplet</t>
  </si>
  <si>
    <t xml:space="preserve">Wkład własny mieszkańca od ceny szacowanej </t>
  </si>
  <si>
    <t>SZACOWANA Cena brutto za komplet</t>
  </si>
  <si>
    <t>PROJEKT G1</t>
  </si>
  <si>
    <t>PROJEKT G2</t>
  </si>
  <si>
    <t xml:space="preserve">Projekt budowlano-wykonawczy wewnętrznej instalacji gazowej od skrzynki na budynku do miejsca montażu kotła z uzyskaniem </t>
  </si>
  <si>
    <t xml:space="preserve">Projekt budowlano-wykonawczy wewnętrznej instalacji gazowej od skrzynki w ogrodzeniu posesji u do miejsca montażu kotła z uzyskaniem </t>
  </si>
  <si>
    <t>10.</t>
  </si>
  <si>
    <t xml:space="preserve">INST-1 </t>
  </si>
  <si>
    <t>INST-2</t>
  </si>
  <si>
    <t>PRBW-8</t>
  </si>
  <si>
    <t xml:space="preserve">PRBW-7 </t>
  </si>
  <si>
    <t>PRBW-6</t>
  </si>
  <si>
    <t>PRBW-5</t>
  </si>
  <si>
    <t>PRBW-4</t>
  </si>
  <si>
    <t>PRBW-2</t>
  </si>
  <si>
    <t>PRBW-1</t>
  </si>
  <si>
    <r>
      <t>Likwidacja indywidualnych piecyków gazowych zgodnie z projektem, z przekazaniem urządzenia z demontażu do utylizacji mieszkańcowi, zabezpieczenie instalacji gazowej</t>
    </r>
    <r>
      <rPr>
        <b/>
        <sz val="11"/>
        <color theme="1"/>
        <rFont val="Calibri"/>
        <family val="2"/>
        <charset val="238"/>
        <scheme val="minor"/>
      </rPr>
      <t>(podajemy ilość mieszkań w których likwidowane są piecyki)</t>
    </r>
  </si>
  <si>
    <r>
      <t xml:space="preserve">Wykonanie wewnętrznej instalacji rozprowadzającej c.o. i c.w.u. do mieszkaniowych stacji cieplnych, montaż mieszkaniowych stacji cieplnych, przyłączenie mieszkań uczestniczących w projekcie do c.o i c.w.u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</si>
  <si>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 xml:space="preserve"> Katalog urządzeń i inwestycji możliwych do zrealizowania w ramach Projektów</t>
  </si>
  <si>
    <t>Załącznik nr 5 do Regulaminu</t>
  </si>
  <si>
    <t>Pokojowy sterownik przewodowy dostawa i montaż oraz wykonanie połączenia kablowego</t>
  </si>
  <si>
    <t xml:space="preserve">Kompaktowa grupa pompowa bez podwieszania średnica DN 25 z izolacją fabryczną oraz kablem zasilającym </t>
  </si>
  <si>
    <r>
      <rPr>
        <b/>
        <sz val="11"/>
        <color theme="1"/>
        <rFont val="Calibri"/>
        <family val="2"/>
        <charset val="238"/>
        <scheme val="minor"/>
      </rPr>
      <t xml:space="preserve">Nierdzewny kwasoodporny wkład kominowy rura spalinowa max dn 80mm, zasysanie powietrza do spalania z szachtu kominowego, </t>
    </r>
    <r>
      <rPr>
        <sz val="11"/>
        <color theme="1"/>
        <rFont val="Calibri"/>
        <family val="2"/>
        <charset val="238"/>
        <scheme val="minor"/>
      </rPr>
      <t xml:space="preserve">czopuch od kotła do komina współosiowy. </t>
    </r>
    <r>
      <rPr>
        <b/>
        <sz val="11"/>
        <color theme="1"/>
        <rFont val="Calibri"/>
        <family val="2"/>
        <charset val="238"/>
        <scheme val="minor"/>
      </rPr>
      <t>Pakiet szacht z trójnikiem adaptacyjnym 80/125:</t>
    </r>
    <r>
      <rPr>
        <sz val="11"/>
        <color theme="1"/>
        <rFont val="Calibri"/>
        <family val="2"/>
        <charset val="238"/>
        <scheme val="minor"/>
      </rPr>
      <t xml:space="preserve"> przejście dachowe proste, rozeta maskująca, trójnik adaptacyjny, kolano z podporą, element prosty do 0,5m, elementy proste jednościenne dn 80mm , kołnierz maskujący</t>
    </r>
  </si>
  <si>
    <r>
      <t xml:space="preserve">Komin rozdzielczy wyrzut spalin przez dach lub do komina, pobór powietrza przez ścianę max. dn 80 mm </t>
    </r>
    <r>
      <rPr>
        <sz val="11"/>
        <color theme="1"/>
        <rFont val="Calibri"/>
        <family val="2"/>
        <charset val="238"/>
        <scheme val="minor"/>
      </rPr>
      <t xml:space="preserve">składający się z  adaptera rozdzielnego, elementów prostych dymowych i elementów prostych powietrznych oraz z końcówki do poboru powietrza </t>
    </r>
  </si>
  <si>
    <r>
      <rPr>
        <b/>
        <sz val="11"/>
        <color theme="1"/>
        <rFont val="Calibri"/>
        <family val="2"/>
        <charset val="238"/>
        <scheme val="minor"/>
      </rPr>
      <t>Komin koncentryczny powietrzno-spalinowy wyrzut spalin i pobór powietrza przez ścianę  80/125 max. 2m długości</t>
    </r>
    <r>
      <rPr>
        <sz val="11"/>
        <color theme="1"/>
        <rFont val="Calibri"/>
        <family val="2"/>
        <charset val="238"/>
        <scheme val="minor"/>
      </rPr>
      <t xml:space="preserve"> nierdzewny kwasoodporny, składający się z końcówki poziomej, adaptera trójnikowego, elementów prostych, obejmy łączącej </t>
    </r>
  </si>
  <si>
    <t>Kompaktowa grupa pompowa DN25 z podwieszaniem z zaworem  3-drogowym  z siłownikiem oraz kablem zasilającym</t>
  </si>
  <si>
    <r>
      <rPr>
        <b/>
        <sz val="11"/>
        <color theme="1"/>
        <rFont val="Calibri"/>
        <family val="2"/>
        <charset val="238"/>
        <scheme val="minor"/>
      </rPr>
      <t>ZESPÓŁ PODGRZEWU CIEPŁEJ WODY UŻYTKOWEJ  ZE ZBIORNIKIEM O POJEMNOŚCI     150 LITRÓW</t>
    </r>
    <r>
      <rPr>
        <sz val="11"/>
        <color theme="1"/>
        <rFont val="Calibri"/>
        <family val="2"/>
        <charset val="238"/>
        <scheme val="minor"/>
      </rPr>
      <t xml:space="preserve">  z jedną wężownicą współpracującą z kotłem c.o., zasobnik emaliowany, izolowany z płaszczem ochronnym w klasie efektywności energetycznej, pompą ładowania zasobnika, z anodą tytanową, z możliwością montażu grzałki elektrycznej, zasobnika izolowanego stojącego, kompletu zabezpieczeń i zespołu przyłącza zimnej wody do zasobnika.         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
</t>
    </r>
    <r>
      <rPr>
        <sz val="11"/>
        <color theme="1"/>
        <rFont val="Calibri"/>
        <family val="2"/>
        <charset val="238"/>
        <scheme val="minor"/>
      </rPr>
      <t xml:space="preserve">demontaż istniejącego zbiornika i jego wyniesienie na zewnątrz budynku, dostawę i montaż nowego zbiornika podłączenie zasobnika c.w.u. do istniejącej instalacji ciepłej i zimnej wody, montaż kompletu zabezpieczeń oraz zespołu przyłącza zimnej wody.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cwu minimum 
6 lat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</t>
    </r>
  </si>
  <si>
    <t xml:space="preserve">WĘZŁY CIEPLNE DO ZASTOSOWANIA W BUDYNKACH JEDNORODZINNYCH </t>
  </si>
  <si>
    <t>45.</t>
  </si>
  <si>
    <t>46.</t>
  </si>
  <si>
    <t>WC1-1F-CO -10kW÷15kW</t>
  </si>
  <si>
    <r>
      <t>WC2-1F-CO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 </t>
    </r>
  </si>
  <si>
    <r>
      <t>WC3-1F-CO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</si>
  <si>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t>WC4-1F-CO -10kW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15kW </t>
    </r>
  </si>
  <si>
    <r>
      <t>WC5-1F-CO -16kW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25kW </t>
    </r>
  </si>
  <si>
    <r>
      <t>WC6-1F-CO -26kW</t>
    </r>
    <r>
      <rPr>
        <sz val="11"/>
        <color theme="1"/>
        <rFont val="Czcionka tekstu podstawowego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50kW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</si>
  <si>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wysokoparametrowej sieci cieplnej, automatyka dwupołożeniowa (regulacja włącz/wyłącz z regulatorem pokojowym)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 (dostawa i montaż przez MPEC poza kompaktem).
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cieplnego, podłączenie do sieci wysokoparametrowej,  podłączenie do istniejącej instalacji c.o., uruchomienie i regulacja węzła cieplnego.</t>
    </r>
  </si>
  <si>
    <t>WC7-2F-CO/CWU - do 16/35 kW</t>
  </si>
  <si>
    <t>WC8-2F-CO/CWU - do 26/50 kW</t>
  </si>
  <si>
    <t>WC9-2F-CO/CWU  - do 16/35 kW</t>
  </si>
  <si>
    <t>WC10-2F-CO/CWU  - do 26/50 kW</t>
  </si>
  <si>
    <r>
      <t xml:space="preserve">WC11-2F-CO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</si>
  <si>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WC12-2F-CO - do 26/50 kW</t>
  </si>
  <si>
    <r>
      <t xml:space="preserve">WC13-2F-CO - do </t>
    </r>
    <r>
      <rPr>
        <b/>
        <sz val="11"/>
        <rFont val="Calibri"/>
        <family val="2"/>
        <charset val="238"/>
        <scheme val="minor"/>
      </rPr>
      <t xml:space="preserve">16/35 kW </t>
    </r>
  </si>
  <si>
    <t>WC14-2F-CO - do 26/50 kW</t>
  </si>
  <si>
    <t xml:space="preserve">ZESPOŁY PODGRZEWU CIEPŁEJ WODY UŻYTKOWEJ DO KOTŁÓW GAZOWYCH, NA EKOGROSZEK, PELLET I DO WĘZŁÓW CIEPLNYCH W BUDYNKACH JEDNORODZINNYCH </t>
  </si>
  <si>
    <r>
      <t xml:space="preserve">AKCESORIA  i URZĄDZENIA DODATKOWE DLA KOTŁÓW GAZOWYCH NA EKOGROSZEK, PELLET I ZRĘBKI DRZEWNE                                                                                                                                                    </t>
    </r>
    <r>
      <rPr>
        <b/>
        <sz val="14"/>
        <color rgb="FFFF0000"/>
        <rFont val="Calibri"/>
        <family val="2"/>
        <charset val="238"/>
        <scheme val="minor"/>
      </rPr>
      <t xml:space="preserve">do wyboru przez mieszkańców w ramach limitu kosztów kwalifikowanych przypadających na jedną instalację </t>
    </r>
  </si>
  <si>
    <r>
      <t xml:space="preserve">OPRACOWANIE PROJEKTU BUDOWLANO-WYKONAWCZEGO WEWNĘTRZNEJ INSTALACJI GAZOWEJ </t>
    </r>
    <r>
      <rPr>
        <b/>
        <sz val="12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</t>
    </r>
    <r>
      <rPr>
        <b/>
        <sz val="12"/>
        <color rgb="FFFF0000"/>
        <rFont val="Calibri"/>
        <family val="2"/>
        <charset val="238"/>
        <scheme val="minor"/>
      </rPr>
      <t>wybór obowiązkowy dla kotłów gazowych (VAT 23%)</t>
    </r>
  </si>
  <si>
    <r>
      <rPr>
        <b/>
        <sz val="14"/>
        <color theme="1"/>
        <rFont val="Calibri"/>
        <family val="2"/>
        <charset val="238"/>
        <scheme val="minor"/>
      </rPr>
      <t xml:space="preserve">WEWNĘTRZNE INSTALACJE GAZOWE DO GAZOWYCH KOTŁÓW KONDENSACYJNYCH - </t>
    </r>
    <r>
      <rPr>
        <b/>
        <sz val="14"/>
        <color rgb="FFFF0000"/>
        <rFont val="Calibri"/>
        <family val="2"/>
        <charset val="238"/>
        <scheme val="minor"/>
      </rPr>
      <t>wybór obowiązkowy dla kotłów gazowych</t>
    </r>
    <r>
      <rPr>
        <b/>
        <sz val="14"/>
        <color theme="1"/>
        <rFont val="Calibri"/>
        <family val="2"/>
        <charset val="238"/>
        <scheme val="minor"/>
      </rPr>
      <t xml:space="preserve"> </t>
    </r>
  </si>
  <si>
    <r>
      <rPr>
        <b/>
        <sz val="14"/>
        <color theme="1"/>
        <rFont val="Calibri"/>
        <family val="2"/>
        <charset val="238"/>
        <scheme val="minor"/>
      </rPr>
      <t xml:space="preserve">ZESTAWY WKŁADÓW KOMINOWYCH DO GAZOWYCH KOTŁÓW KONDENSACYJNYCH  I WEWNĘTRZNE INSTALACJE GAZOWE -
</t>
    </r>
    <r>
      <rPr>
        <b/>
        <sz val="14"/>
        <color rgb="FFFF0000"/>
        <rFont val="Calibri"/>
        <family val="2"/>
        <charset val="238"/>
        <scheme val="minor"/>
      </rPr>
      <t>wybór obowiązkowy  dla kotłów gazowych</t>
    </r>
    <r>
      <rPr>
        <b/>
        <sz val="14"/>
        <color theme="1"/>
        <rFont val="Calibri"/>
        <family val="2"/>
        <charset val="238"/>
        <scheme val="minor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</t>
    </r>
  </si>
  <si>
    <r>
      <t xml:space="preserve">UWAGA: WKŁAD WŁASNY 15% SZACOWANEJ CENY NETTO -TYLKO W ZAKRESIE LIMITU KOSZTÓW KWALIFIKOWANYCH NA DANY RODZAJ URZĄDZENIA.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rgb="FFFF0000"/>
        <rFont val="Calibri"/>
        <family val="2"/>
        <charset val="238"/>
        <scheme val="minor"/>
      </rPr>
      <t>PO PRZEKROCZENIU LIMITU KOSZTÓW KWALIFIKOWANYCH DLA DANEJ INSTALACJI CAŁOŚĆ KWOTY OPŁACA BENEFICJENT - KOSZT NIEKWALIFIKOWANY</t>
    </r>
  </si>
  <si>
    <t>47.</t>
  </si>
  <si>
    <t>52.</t>
  </si>
  <si>
    <t>53.</t>
  </si>
  <si>
    <t>PCYR</t>
  </si>
  <si>
    <t>Dostawa i montaż pompy cyrkulacyjnej wraz z niezbędną armaturą hydrauliczną</t>
  </si>
  <si>
    <t>48.</t>
  </si>
  <si>
    <t>54.</t>
  </si>
  <si>
    <t>55.</t>
  </si>
  <si>
    <t>56.</t>
  </si>
  <si>
    <t>57.</t>
  </si>
  <si>
    <t>58.</t>
  </si>
  <si>
    <t>59.</t>
  </si>
  <si>
    <r>
      <rPr>
        <b/>
        <sz val="11"/>
        <color theme="1"/>
        <rFont val="Calibri"/>
        <family val="2"/>
        <charset val="238"/>
        <scheme val="minor"/>
      </rPr>
      <t xml:space="preserve">ZESPÓŁ PODGRZEWU CIEPŁEJ WODY UŻYTKOWEJ  ZE ZBIORNIKIEM O POJEMNOŚCI 200 i 300 LITRÓW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z dwiema  wężownicami współpracującymi z kotłem c.o.,  i możliwością współpracy z dodatkowym źródłem ciepła   zasobnik emaliowany, izolowany z płaszczem ochronnym z powłoką typu SKAY w klasie efektywności energetycznej A, z pompą ładowania zasobnika,   z anodą tytanową, z możliwością montażu grzałki elektrycznej  z kompletu zabezpieczeń i zespołu przyłącza zimnej wody do zasobnika.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istniejącego zbiornika i jego wyniesienie na zewnątrz budynku, dostawę i montaż nowego zbiornika podłączenie zasobnika c.w.u. do istniejącej instalacji ciepłej i zimnej wody, montaż kompletu zabezpieczeń oraz zespołu przyłącza zimnej wody, wykonanie połączenia szeregowego wężownic, jeżeli nie będzie przyłączane dodatkowo źródło ciepła.   </t>
    </r>
    <r>
      <rPr>
        <b/>
        <sz val="11"/>
        <color theme="1"/>
        <rFont val="Calibri"/>
        <family val="2"/>
        <charset val="238"/>
        <scheme val="minor"/>
      </rPr>
      <t xml:space="preserve">Wymagany okres gwarancji na zasobnik c.w.u. minimum 6 lat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</t>
    </r>
  </si>
  <si>
    <t>WĘZŁY CIEPLNE DLA BUDYNKÓW WIELORODZINNYCH</t>
  </si>
  <si>
    <t xml:space="preserve">WC18-1F-CO/CWU - do 100 kW </t>
  </si>
  <si>
    <r>
      <t xml:space="preserve">WC19-1F-CO/CWU -   </t>
    </r>
    <r>
      <rPr>
        <b/>
        <sz val="11"/>
        <rFont val="Calibri"/>
        <family val="2"/>
        <charset val="238"/>
        <scheme val="minor"/>
      </rPr>
      <t>101</t>
    </r>
    <r>
      <rPr>
        <b/>
        <sz val="11"/>
        <rFont val="Czcionka tekstu podstawowego"/>
        <charset val="238"/>
      </rPr>
      <t>÷</t>
    </r>
    <r>
      <rPr>
        <b/>
        <sz val="11"/>
        <rFont val="Calibri"/>
        <family val="2"/>
        <charset val="238"/>
        <scheme val="minor"/>
      </rPr>
      <t xml:space="preserve">200 kW </t>
    </r>
  </si>
  <si>
    <t xml:space="preserve">WC20-1F-CWU - 10÷30 kW  </t>
  </si>
  <si>
    <t xml:space="preserve">WC21-1F-CWU - 31÷50 kW  </t>
  </si>
  <si>
    <t>ZPCWU6</t>
  </si>
  <si>
    <t>ZPCWU8</t>
  </si>
  <si>
    <t>ZPCWU10</t>
  </si>
  <si>
    <t>ZPCWU11</t>
  </si>
  <si>
    <t xml:space="preserve">Zbiornik c.w.u. z dwiema wężownicami do współpracy z instalacją solarną o pojemności 800 l </t>
  </si>
  <si>
    <t>AKCESORIA I URZĄDZENIA DODATKOWE                                                                                                                                                   DLA  WĘZŁÓW CIEPLNYCH MONTOWANYCH W BUDYNKACH WIELORODZINNYCH</t>
  </si>
  <si>
    <t>ZBWC-1F-CO/CWU1</t>
  </si>
  <si>
    <t>ZBWC-1F-CO/CWU2</t>
  </si>
  <si>
    <t>PC</t>
  </si>
  <si>
    <t xml:space="preserve">WC22-1F-CWU - powyżej 50 kW </t>
  </si>
  <si>
    <t xml:space="preserve">WC23-2F-CO + CWU </t>
  </si>
  <si>
    <t xml:space="preserve">Elektroniczna pompa cyrkulacyjna dla instalacji ciepłej wody użytkowej </t>
  </si>
  <si>
    <t xml:space="preserve">Podłączenie do zasobnika dodatkowego źródła ciepła - montaż pompy wraz z niezbędną armaturą  </t>
  </si>
  <si>
    <t xml:space="preserve">Wykonanie prawidłowego zamknięcia lub otwarcia, układu centralnego ogrzewania i prawidłowe zabezpieczenie kotła -dla kotłów na paliwa stałe </t>
  </si>
  <si>
    <t xml:space="preserve">Podwójne gniazdo elektryczne 230V, prawidłowo zabezpieczone i uziemione - dostawa i montaż protokół z badania. </t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</si>
  <si>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z zasobnikiem ciepłej wody użytkowej 100 - 130 litrów                                                                                 klasa efektywności energetycznej min. A  (C.O.+C.W.U)                                                      ZAKRES DOSTAWY OBEJMUJE: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>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</si>
  <si>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Kondensacyjny kocioł gazowy dwufunkcyjny przepływowe grzanie ciepłej wody użytkowej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Klasa efektywności energetycznej min. A   (C.O.+C.W.U.)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</si>
  <si>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KOTŁY NA PELLET DRZEWNY  STANDARD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niezintegrowanym z kotłem o minimalnej pojemności 250 litrów, ze  ślimakowym układem podawania, samoczyszczącym palnikiem wrzutkowym ze zgarniaczem szlaki i fotoelementem oraz zapalarką montowanym z przodu kotła, wymiennik rurowy lub </t>
    </r>
    <r>
      <rPr>
        <sz val="11"/>
        <rFont val="Calibri"/>
        <family val="2"/>
        <charset val="238"/>
        <scheme val="minor"/>
      </rPr>
      <t>rurowo półkow</t>
    </r>
    <r>
      <rPr>
        <sz val="11"/>
        <color theme="1"/>
        <rFont val="Calibri"/>
        <family val="2"/>
        <charset val="238"/>
        <scheme val="minor"/>
      </rPr>
      <t xml:space="preserve">y z poziomym przepływem spalin, wszelkie czynności serwisowe i obsługowe z przodu kotła.   Okres  gwarancji na całe urządzenie minimum 5 lat,   okres gwarancji na szczelność wymiennika minimum 8 lat                                                                    Kocioł musi posiadać  5 klasa efektywności energetycznej oraz  certyfikat Eco Design oraz sprawność na poziomie min.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
 ZAKRES DOSTAWY OBEJMUJE: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</t>
    </r>
    <r>
      <rPr>
        <b/>
        <sz val="11"/>
        <color theme="1"/>
        <rFont val="Calibri"/>
        <family val="2"/>
        <charset val="238"/>
        <scheme val="minor"/>
      </rPr>
      <t xml:space="preserve">(C.O.+C.W.U)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</si>
  <si>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AUTOMATYCZNE KOTŁT NA  EKOGROSZEK </t>
    </r>
    <r>
      <rPr>
        <sz val="11"/>
        <color theme="1"/>
        <rFont val="Calibri"/>
        <family val="2"/>
        <charset val="238"/>
        <scheme val="minor"/>
      </rPr>
      <t xml:space="preserve"> z zasobnikiem zintegrowanym z kotłem o minimalnej pojemności 150 litrów, ze  ślimakowym układem podawania, samoczyszczącym palnik retortowym obrotowym, wymiennik rurowy lub rurowo </t>
    </r>
    <r>
      <rPr>
        <sz val="11"/>
        <rFont val="Calibri"/>
        <family val="2"/>
        <charset val="238"/>
        <scheme val="minor"/>
      </rPr>
      <t>półkowy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z poziomym przepływem spalin, wszelkie czynności serwisowe i obsługowe z przodu kotła.                                                                                        Minimalny okres gwarancji na całe urządzenie minimum 5 lat.  Minimalny okres na szczelność wymiennika minimum 8 lat                                                                    Kocioł musi posiadać 5 klasę efektywności energetycznej, certyfikat Eco Design, sprawność minimum 90% 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ZAKRES DOSTAWY OBEJMUJE:</t>
    </r>
    <r>
      <rPr>
        <sz val="11"/>
        <color theme="1"/>
        <rFont val="Calibri"/>
        <family val="2"/>
        <charset val="238"/>
        <scheme val="minor"/>
      </rPr>
      <t xml:space="preserve"> 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(C.O+C.W.U.)   </t>
    </r>
    <r>
      <rPr>
        <sz val="11"/>
        <color theme="1"/>
        <rFont val="Calibri"/>
        <family val="2"/>
        <charset val="238"/>
        <scheme val="minor"/>
      </rPr>
      <t xml:space="preserve">                                </t>
    </r>
  </si>
  <si>
    <r>
      <t xml:space="preserve">AUTOMATYCZNE KOTŁY  NA ZRĘBKI DRZEWNE O MOCY MINIMUM 22 kW Z BUFOREM HIGIENICZNYM O POJEMNOŚCI MINIMUM 600 LITRÓW                       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do  c.o. i  przygotowania c.w.u. z zasobnikiem na zrębki , z palnikiem z systemem automatycznego oczyszczania i zapalarką oraz układem podawania paliwa umożliwiającym podawanie zrębki drzewnej, z zabezpieczeniami przed cofnięciem paliwa do zasobnika zrębki (minimum mechanicznym i elektronicznym)                                                                       Minimalny okres gwarancji na całe urządzenie minimum 5 lat,          Minimalny okres na szczelność wymiennika minimum 8 lat                                                                           Kocioł musi spełniać warunki 5 klasa efektywności energetycznej oraz posiadać certyfikat Eco Design , minimalna sprawność 90%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
ZAKRES DOSTAWY OBEJMUJE: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 </t>
    </r>
    <r>
      <rPr>
        <b/>
        <sz val="11"/>
        <color theme="1"/>
        <rFont val="Calibri"/>
        <family val="2"/>
        <charset val="238"/>
        <scheme val="minor"/>
      </rPr>
      <t xml:space="preserve">(C.O. + C.W.U)                               </t>
    </r>
  </si>
  <si>
    <r>
      <rPr>
        <b/>
        <sz val="11"/>
        <color theme="1"/>
        <rFont val="Calibri"/>
        <family val="2"/>
        <charset val="238"/>
        <scheme val="minor"/>
      </rPr>
      <t xml:space="preserve">Kondensacyjny kocioł gazowy jednofunkcyjny do współpracy z istniejącym zasobnikiem                                                                             klasa efektywności energetycznej min. A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 xml:space="preserve">(C.O.+C.W.U)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demontaż i wyniesienie na zewnątrz istniejącego kotła, dostawa i montaż nowego kotła, podłączenie do istniejącej instalacji c.o., c.w.u., zimnej wody, instalacji kanalizacyjnej -odprowadzenie skroplin, zamknięcie układu centralnego ogrzewania, uruchomienie i regulacja, przeszkolenie użytkownika z zakresu prawidłowej i bezpiecznej obsługi nowego kotła                                                   </t>
    </r>
  </si>
  <si>
    <r>
      <t xml:space="preserve">AUTOMATYCZNE KOTŁY NA PELLET DRZEWNY KOMPAKT                                    </t>
    </r>
    <r>
      <rPr>
        <sz val="11"/>
        <color theme="1"/>
        <rFont val="Calibri"/>
        <family val="2"/>
        <charset val="238"/>
        <scheme val="minor"/>
      </rPr>
      <t xml:space="preserve">z zasobnikiem zintegrowanym z kotłem o pojemności 80 - 150 litrów montowanym na kotle, z podajnikiem ślimakowym, palnikiem wrzutkowym samoczyszczącym z zapalarką i fotoelementem zabudowanym w kotle, wymiennikiem pionowym rurowym z </t>
    </r>
    <r>
      <rPr>
        <sz val="11"/>
        <rFont val="Calibri"/>
        <family val="2"/>
        <charset val="238"/>
        <scheme val="minor"/>
      </rPr>
      <t>zawirowaczem</t>
    </r>
    <r>
      <rPr>
        <sz val="11"/>
        <color theme="1"/>
        <rFont val="Calibri"/>
        <family val="2"/>
        <charset val="238"/>
        <scheme val="minor"/>
      </rPr>
      <t xml:space="preserve"> czyszczonym mechanicznie.  Minimalny okres gwarancji na całe urządzenie minimum 5 lat,   Minimalny okres na szczelność wymiennika minimum 8 lat. Kocioł musi posiadać 5 klasa efektywności energetycznej oraz  certyfikat Eco Design , sprawność kotła minimum 90%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DOSTAWY OBEJMUJE: </t>
    </r>
    <r>
      <rPr>
        <sz val="11"/>
        <color theme="1"/>
        <rFont val="Calibri"/>
        <family val="2"/>
        <charset val="238"/>
        <scheme val="minor"/>
      </rPr>
      <t xml:space="preserve"> demontaż i wyniesienie na zewnątrz istniejącego kotła, dostawa i montaż nowego kotła, podłączenie nowego kotła  do istniejącej instalacji c.o., c.w.u., zimnej wody, montaż układu ochrony temperatury powrotu czynnika grzewczego,  uruchomienie i regulacja, przeszkolenie użytkownika z zakresu prawidłowej i bezpiecznej obsługi nowego kotła</t>
    </r>
  </si>
  <si>
    <r>
      <rPr>
        <b/>
        <sz val="11"/>
        <color theme="1"/>
        <rFont val="Calibri"/>
        <family val="2"/>
        <charset val="238"/>
        <scheme val="minor"/>
      </rPr>
      <t>Jednofunkcyjny węzeł cieplny c.o. do bezpośredniego przyłączenia do  wysokoparametrowej sieci cieplnej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płytowy lutowany wymiennik ciepła, zawór regulacyjny z siłownikiem, zawór regulacyjny różnicy ciśnień z ograniczeniem przepływu, elektroniczna pompa obiegowa, zawór bezpieczeństwa, naczynie przeponowe, manometry 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kompaktem).Węzeł przewidziany do montażu naściennego .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ZAKRES ROBÓT OBEJMUJE</t>
    </r>
    <r>
      <rPr>
        <sz val="11"/>
        <color theme="1"/>
        <rFont val="Calibri"/>
        <family val="2"/>
        <charset val="238"/>
        <scheme val="minor"/>
      </rPr>
      <t>:                                                                                                                                                                        demontaż i wyniesienie istniejącego kotła, dostawa i montaż węzła cieplnego, podłączenie do sieci wysokoparametrowej,  podłączenie do istniejącej instalacji c.o., uruchomienie i regulacja węzła cieplnego, przeszkolenie użytkownika z zakresu 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</si>
  <si>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c.o./c.w.u. z priorytetem termicznym do bezpośredniego przyłączenia do wysokoparametrowej sieci cieplnej z automatyką pogodową (regulator pogodowy z czujnikiem temperatury zewnętrznej)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</si>
  <si>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>Dwufunkcyjny węzeł cieplny c.o. z ładowaniem zasobnika c.w.u. po stronie wtórnej, do bezpośredniego przyłączenia do wysokoparametrowej sieci cieplnej, z automatyką pogodową (regulator pogodowy z czujnikiem temperatury zewnętrznej)</t>
    </r>
    <r>
      <rPr>
        <sz val="11"/>
        <color theme="1"/>
        <rFont val="Calibri"/>
        <family val="2"/>
        <charset val="238"/>
        <scheme val="minor"/>
      </rPr>
      <t xml:space="preserve">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pogodowy z czujnikiem temperatury zewnętrznej. Węzeł przewidziany do montażu naściennego. Licznik ciepła nie wchodzi w skład kompaktu (dostawa i montaż przez MPEC poza kompaktem).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                                                        
</t>
    </r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</si>
  <si>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t>INST-3</t>
  </si>
  <si>
    <t>INST-4</t>
  </si>
  <si>
    <t>INST-5</t>
  </si>
  <si>
    <t>ZPCWU7</t>
  </si>
  <si>
    <t>ZPCWU9</t>
  </si>
  <si>
    <r>
      <t xml:space="preserve">BUDYNKI WIELORODZINNE  -  BENEFICJENT ZBIOROWY 
 </t>
    </r>
    <r>
      <rPr>
        <b/>
        <sz val="18"/>
        <color rgb="FFFF0000"/>
        <rFont val="Calibri"/>
        <family val="2"/>
        <charset val="238"/>
        <scheme val="minor"/>
      </rPr>
      <t xml:space="preserve"> </t>
    </r>
    <r>
      <rPr>
        <b/>
        <i/>
        <sz val="18"/>
        <color rgb="FFFF0000"/>
        <rFont val="Calibri"/>
        <family val="2"/>
        <charset val="238"/>
        <scheme val="minor"/>
      </rPr>
      <t>Uwaga: w przypadku odbiorców „zbiorowych” ostateczna wysokość podatku VAT uzależniona jest od interpretacji Krajowej Informacji Skarbowej w zakresie możliwości stosowania obniżonej stawki VAT dla obiektów budownictwa mieszkaniowego lub ich części.</t>
    </r>
  </si>
  <si>
    <r>
      <t>Opracowanie projektu budowlano-wykonawczego dwufunkcyjnego węzła  cieplnego  dla potrzeb c.o. i c.w.u.</t>
    </r>
    <r>
      <rPr>
        <b/>
        <sz val="11"/>
        <color theme="1"/>
        <rFont val="Calibri"/>
        <family val="2"/>
        <charset val="238"/>
        <scheme val="minor"/>
      </rPr>
      <t xml:space="preserve"> (projekt oddzielny dla każdego węzła w budynku)</t>
    </r>
  </si>
  <si>
    <r>
      <t xml:space="preserve">Opracowanie projektu budowlano-wykonawczego  jednofunkcyjnego węzła cieplnego do współpracy z mieszkaniowymi stacjami cieplnymi dla potrzeb c.o. i c.w.u. w budynku </t>
    </r>
    <r>
      <rPr>
        <b/>
        <sz val="11"/>
        <color theme="1"/>
        <rFont val="Calibri"/>
        <family val="2"/>
        <charset val="238"/>
        <scheme val="minor"/>
      </rPr>
      <t>(projekt oddzielny dla każdego węzła w budynku)</t>
    </r>
  </si>
  <si>
    <t>PRBW-3</t>
  </si>
  <si>
    <r>
      <t xml:space="preserve">Opracowanie projektu budowlano-wykonawczego jednofunkcyjnego węzła cieplnego dla potrzeb c.w.u. jako uzupełnienie istniejącego węzła jednofunkcyjnego do c.o. </t>
    </r>
    <r>
      <rPr>
        <b/>
        <sz val="11"/>
        <color theme="1"/>
        <rFont val="Calibri"/>
        <family val="2"/>
        <charset val="238"/>
        <scheme val="minor"/>
      </rPr>
      <t>(projekt oddzielnie dla każdego węzła w budynku)</t>
    </r>
  </si>
  <si>
    <r>
      <t xml:space="preserve">Opracowanie projektu budowlano-wykonawczego jednofunkcyjnego węzła cieplnego dla potrzeb c.o. dla budynków, gdzie ciepło sieciowe dostarczane jest przez operatora wyłącznie w sezonie grzewczym </t>
    </r>
    <r>
      <rPr>
        <b/>
        <sz val="11"/>
        <color theme="1"/>
        <rFont val="Calibri"/>
        <family val="2"/>
        <charset val="238"/>
        <scheme val="minor"/>
      </rPr>
      <t>(projekt oddzielnie dla każdego węzła w budynku)</t>
    </r>
  </si>
  <si>
    <r>
      <t xml:space="preserve">Opracowanie projektu budowlano-wykonawczego likwidacji indywidualnych piecyków gazowych w mieszkaniach z uzyskaniem pozwolenia na budowę dla zmian w wewnętrznej instalacji gazowej w budynku </t>
    </r>
    <r>
      <rPr>
        <b/>
        <sz val="11"/>
        <color theme="1"/>
        <rFont val="Calibri"/>
        <family val="2"/>
        <charset val="238"/>
        <scheme val="minor"/>
      </rPr>
      <t>(projekt dla całego budynku)</t>
    </r>
  </si>
  <si>
    <r>
      <t xml:space="preserve">Opracowanie projektu budowlano-wykonawczego wewnętrznej instalacji rozprowadzającej c.w.u. i c.o. do mieszkań z wykorzystaniem mieszkaniowych stacji cieplnych </t>
    </r>
    <r>
      <rPr>
        <b/>
        <sz val="11"/>
        <color theme="1"/>
        <rFont val="Calibri"/>
        <family val="2"/>
        <charset val="238"/>
        <scheme val="minor"/>
      </rPr>
      <t>(projekt dla całego budynku)</t>
    </r>
  </si>
  <si>
    <r>
      <t xml:space="preserve">Opracowanie projektu budowlano-wykonawczego  wewnętrznej instalacji rozprowadzającej c.w.u  w systemie cyrkulacyjnym </t>
    </r>
    <r>
      <rPr>
        <b/>
        <sz val="11"/>
        <color theme="1"/>
        <rFont val="Calibri"/>
        <family val="2"/>
        <charset val="238"/>
        <scheme val="minor"/>
      </rPr>
      <t>(projekt dla całego budynku)</t>
    </r>
  </si>
  <si>
    <r>
      <t xml:space="preserve">Opracowanie projektu budowlano wykonawczego wewnętrznej instalacji rozprowadzającej c.o. dla budynków do których ciepło dostarczane jest wyłącznie w sezonie grzewczym </t>
    </r>
    <r>
      <rPr>
        <b/>
        <sz val="11"/>
        <color theme="1"/>
        <rFont val="Calibri"/>
        <family val="2"/>
        <charset val="238"/>
        <scheme val="minor"/>
      </rPr>
      <t xml:space="preserve">(projekt dla całego budynku) </t>
    </r>
  </si>
  <si>
    <r>
      <t xml:space="preserve">Demontaż istniejącego węzła cieplnego, kotłowni  i przekazanie urządzeń do utylizacji Beneficjentowi Zbiorowemu </t>
    </r>
    <r>
      <rPr>
        <b/>
        <sz val="11"/>
        <color theme="1"/>
        <rFont val="Calibri"/>
        <family val="2"/>
        <charset val="238"/>
        <scheme val="minor"/>
      </rPr>
      <t xml:space="preserve"> (oddzielnie dla każdego węzła)</t>
    </r>
  </si>
  <si>
    <r>
      <t xml:space="preserve">Dostosowanie pomieszczenia przeznaczonego do montażu nowego węzła cieplnego prace budowlane, elektryczne i hydrauliczne </t>
    </r>
    <r>
      <rPr>
        <b/>
        <sz val="11"/>
        <color theme="1"/>
        <rFont val="Calibri"/>
        <family val="2"/>
        <charset val="238"/>
        <scheme val="minor"/>
      </rPr>
      <t>(oddzielnie dla każdego węzła)</t>
    </r>
  </si>
  <si>
    <r>
      <t xml:space="preserve">Wykonanie wewnętrznej instalacji rozprowadzającej c.w.u. wsystemie cyrkulacyjnym , przyłączenie mieszkań uczestniczących w projekcie do c.o i c.w.u oraz likwidacja indywidualnych piecyków gazowych w mieszkaniach </t>
    </r>
    <r>
      <rPr>
        <b/>
        <sz val="11"/>
        <color theme="1"/>
        <rFont val="Calibri"/>
        <family val="2"/>
        <charset val="238"/>
        <scheme val="minor"/>
      </rPr>
      <t>(podajemy ilość mieszkań biorących udział w projekcie)</t>
    </r>
  </si>
  <si>
    <t>INST-6</t>
  </si>
  <si>
    <r>
      <t>Wykonanie wewnętrznej instalacji rozprowadzającej c.o. , montaż mieszkaniowych stacji cieplnych do c.o., przyłączenie mieszkań uczestniczących w projekcie do instalacji c.o.</t>
    </r>
    <r>
      <rPr>
        <b/>
        <sz val="11"/>
        <color theme="1"/>
        <rFont val="Calibri"/>
        <family val="2"/>
        <charset val="238"/>
        <scheme val="minor"/>
      </rPr>
      <t xml:space="preserve"> (podajemy ilość mieszkań biorących udział w projekcie)</t>
    </r>
  </si>
  <si>
    <r>
      <t>WC15-1F-CO - do 50</t>
    </r>
    <r>
      <rPr>
        <b/>
        <sz val="11"/>
        <color theme="1"/>
        <rFont val="Calibri"/>
        <family val="2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 xml:space="preserve">30 kW </t>
    </r>
  </si>
  <si>
    <r>
      <t>WC16-1F-CO - do 70</t>
    </r>
    <r>
      <rPr>
        <b/>
        <sz val="11"/>
        <color theme="1"/>
        <rFont val="Calibri"/>
        <family val="2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>50 kW</t>
    </r>
  </si>
  <si>
    <r>
      <t>WC17-1F-CO - do 100</t>
    </r>
    <r>
      <rPr>
        <b/>
        <sz val="11"/>
        <color theme="1"/>
        <rFont val="Calibri"/>
        <family val="2"/>
        <charset val="238"/>
      </rPr>
      <t>÷</t>
    </r>
    <r>
      <rPr>
        <b/>
        <sz val="11"/>
        <color theme="1"/>
        <rFont val="Calibri"/>
        <family val="2"/>
        <charset val="238"/>
        <scheme val="minor"/>
      </rPr>
      <t>50 kW</t>
    </r>
  </si>
  <si>
    <r>
      <t>Pojemnościowy wymiennik ciepła z wężownicą współpracujacą z węzłem cieplnym, o pojemności 200</t>
    </r>
    <r>
      <rPr>
        <sz val="11"/>
        <color theme="1"/>
        <rFont val="Calibri"/>
        <family val="2"/>
        <charset val="238"/>
      </rPr>
      <t xml:space="preserve"> l                                                                           </t>
    </r>
    <r>
      <rPr>
        <b/>
        <sz val="11"/>
        <color theme="1"/>
        <rFont val="Calibri"/>
        <family val="2"/>
        <charset val="238"/>
      </rPr>
      <t xml:space="preserve">Dotyczy wybranych węzłów o symbolach:                                                                                              </t>
    </r>
    <r>
      <rPr>
        <sz val="11"/>
        <color theme="1"/>
        <rFont val="Calibri"/>
        <family val="2"/>
        <charset val="238"/>
      </rPr>
      <t xml:space="preserve">                                                                       WC20-1F-CWU - do 10÷30 kW                                                                                              WC21-1F-CWU - do 31÷50 kW                                                                                                        WC22-1F-CWU - do powyżej 50 kW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WC23-2F-CO+CWU </t>
    </r>
  </si>
  <si>
    <r>
      <t xml:space="preserve">Zasobnik c.w.u. o pojemności 150 l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Dotyczy wybranych węzłów o symbolach: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WC20-1F-CWU - do 10÷30 kW                                                                                              WC21-1F-CWU - do 31÷50 kW                                                                                                        WC22-1F-CWU - do powyżej 50 kW                   </t>
    </r>
  </si>
  <si>
    <r>
      <t xml:space="preserve">Zasobnik c.w.u. o pojemności 300 l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Dotyczy wybranych węzłów o symbolach:                                            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WC20-1F-CWU - do 10÷30 kW                                                                                              WC21-1F-CWU - do 31÷50 kW                                                                                                        WC22-1F-CWU - do powyżej 50 kW                                                        WC23-2F-CO+CWU </t>
    </r>
  </si>
  <si>
    <r>
      <t xml:space="preserve">Zasobnik c.w.u. o pojemności 500 l                                                                                    </t>
    </r>
    <r>
      <rPr>
        <b/>
        <sz val="11"/>
        <color theme="1"/>
        <rFont val="Calibri"/>
        <family val="2"/>
        <charset val="238"/>
      </rPr>
      <t xml:space="preserve">Dotyczy wybranych węzłów o symbolach:   </t>
    </r>
    <r>
      <rPr>
        <sz val="11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WC20-1F-CWU - do 10÷30 kW                                                                                              WC21-1F-CWU - do 31÷50 kW                                                                                                        WC22-1F-CWU - do powyżej 50 kW                                                        WC23-2F-CO+CWU </t>
    </r>
  </si>
  <si>
    <t xml:space="preserve">Zbiornik c.w.u. z dwiema wężownicami do współpracy z instalacją solarną o pojemności 600 l                                                                       </t>
  </si>
  <si>
    <r>
      <t>Zbiornik buforowy ciepła o pojemności 300</t>
    </r>
    <r>
      <rPr>
        <sz val="11"/>
        <rFont val="Calibri"/>
        <family val="2"/>
        <charset val="238"/>
      </rPr>
      <t xml:space="preserve"> l wraz z elektroniczną pompą (ładującą)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Dotyczy wybranych węzłów o symbolach:                                                </t>
    </r>
    <r>
      <rPr>
        <sz val="11"/>
        <rFont val="Calibri"/>
        <family val="2"/>
        <charset val="238"/>
        <scheme val="minor"/>
      </rPr>
      <t xml:space="preserve">WC18-1F-CO/CWU - do 100 kW;                                                                                     WC19-1F-CO/CWU - 101÷200 kW;                                                                     WC23-2F-CO+CWU;         </t>
    </r>
  </si>
  <si>
    <r>
      <t xml:space="preserve">Zbiornik buforowy ciepła o pojemności </t>
    </r>
    <r>
      <rPr>
        <sz val="11"/>
        <rFont val="Calibri"/>
        <family val="2"/>
        <charset val="238"/>
      </rPr>
      <t xml:space="preserve">500 l wraz z elektroniczną pompą (ładującą)                                                                                                     </t>
    </r>
    <r>
      <rPr>
        <b/>
        <sz val="11"/>
        <rFont val="Calibri"/>
        <family val="2"/>
        <charset val="238"/>
      </rPr>
      <t xml:space="preserve">Dotyczy wybranych węzłów o symbolach:  </t>
    </r>
    <r>
      <rPr>
        <sz val="11"/>
        <rFont val="Calibri"/>
        <family val="2"/>
        <charset val="238"/>
      </rPr>
      <t xml:space="preserve">                                              WC18-1F-CO/CWU - do 100 kW;                                                                  WC19-1F-CO/CWU - 101÷200 kW;</t>
    </r>
    <r>
      <rPr>
        <sz val="11"/>
        <rFont val="Calibri"/>
        <family val="2"/>
        <charset val="238"/>
        <scheme val="minor"/>
      </rPr>
      <t xml:space="preserve">                                                            WC23-2F-CO+CWU;</t>
    </r>
  </si>
  <si>
    <t xml:space="preserve">ZESPÓŁ PODGRZEWU CIEPŁEJ WODY UŻYTKOWEJ DO WSPÓŁPRACY Z WĘZŁAMI CIEPLNYMI 
W BUDYNKACH WIELORODZINNYCH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</si>
  <si>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 z ładowaniem zasobnika c.w.u. po stronie wtórnej, do bezpośredniego przyłączenia do wysokoparametrowej sieci cieplnej, z automatyką pogodową (regulator pogodowy z czujnikiem temperatury zewnętrznej)  WYPOSAŻENIE WĘZŁA STANOWIĄ: 
</t>
    </r>
    <r>
      <rPr>
        <sz val="11"/>
        <color theme="1"/>
        <rFont val="Calibri"/>
        <family val="2"/>
        <charset val="238"/>
        <scheme val="minor"/>
      </rPr>
      <t xml:space="preserve">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                     
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demontaż i wyniesienie istniejącego kotła,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</si>
  <si>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z ładowaniem zasobnika c.w.u. po stronie wtórnej, do bezpośredniego przyłączenia do wysokoparametrowej sieci cieplnej, automatyka dwupołożeniowa  (regulator włącz/wyłącz z regulatorem pokojowym) </t>
    </r>
    <r>
      <rPr>
        <sz val="11"/>
        <color theme="1"/>
        <rFont val="Calibri"/>
        <family val="2"/>
        <charset val="238"/>
        <scheme val="minor"/>
      </rPr>
      <t xml:space="preserve">
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wymienniki ciepła, zawór regulacyjny 3-drogowy z siłownikiem,  zawór regulacyjny  różnicy ciśnień z ograniczeniem przepływu, elektroniczna pompa obiegowa, zawór bezpieczeństwa c.o., naczynie przeponowe, manometry i termometry po stronie pierwotnej i wtórnej, armatura odcinająca i filtrująca po stronie pierwotnej i wtórnej, obudowa węzła i izolacja, regulator pokojowy. Węzeł przewidziany do montażu naściennego. Licznik ciepła nie wchodzi w skład kompaktu (dostawa i montaż przez MPEC poza kompaktem).
 </t>
    </r>
    <r>
      <rPr>
        <b/>
        <sz val="11"/>
        <color theme="1"/>
        <rFont val="Calibri"/>
        <family val="2"/>
        <charset val="238"/>
        <scheme val="minor"/>
      </rPr>
      <t xml:space="preserve">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demontaż i wyniesienie istniejącego kotła, dostawa i montaż węzła cieplnego podłączenie do sieci wysokoparametrowej,  podłączenie do istniejącej instalacji c.o., zamknięcie układu centralnego ogrzewania, podłączenie do istniejącej instalacji wody zimnej i ciepłej uruchomienie i regulacja węzła cieplnego, przeszkolenie użytkownika z zakresu obsługi węzła cieplnego, nadzór inspektora nadzoru.    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Uwaga:                                                                                                                         Zasobnik ciepłej wody użytkowej wybieramy oraz pompę cyrkulacyjną o ile występuje dobieramy  z akcesoriów do wyboru dla domków jednorodzinnych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</si>
  <si>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 do bezpośredniego przyłączenia do  wysokoparametrowej sieci cieplnej 
z automatyką pogodową (regulator pogodowy z czujnikiem temperatury zewnętrznej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WYPOSAŻENIE WĘZŁA STANOWIĄ: </t>
    </r>
    <r>
      <rPr>
        <sz val="11"/>
        <color theme="1"/>
        <rFont val="Calibri"/>
        <family val="2"/>
        <charset val="238"/>
        <scheme val="minor"/>
      </rPr>
      <t xml:space="preserve">
płytowy lutowany wymiennik ciepła, zawór regulacyjny z siłownikiem, zawór regulacyjny różnicy ciśnień z ograniczeniem przepływu, elektroniczna pompa obiegowa, zawór bezpieczeństwa, naczynie przeponowe, manometry 
i termometry po stronie pierwotnej i wtórnej, armatura odcinająca i filtrująca po stronie pierwotnej i wtórnej, obudowa węzła i izolacja, regulator pogodowy z czujnikiem temperatury zewnętrznej. Licznik ciepła nie wchodzi w skład kompaktu  (dostawa i montaż przez MPEC poza kompaktem). Węzeł przewidziany do montażu naściennego. 
</t>
    </r>
    <r>
      <rPr>
        <b/>
        <sz val="11"/>
        <color theme="1"/>
        <rFont val="Calibri"/>
        <family val="2"/>
        <charset val="238"/>
        <scheme val="minor"/>
      </rPr>
      <t xml:space="preserve"> ZAKRES ROBÓT OBEJMUJE: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dostawa i montaż węzła cieplnego, podłączenie do sieci wysokoparametrowej,  podłączenie do istniejącej instalacji c.o., uruchomienie i regulacja węzła cieplnego, przeszkolenie użytkownika z zakresu  obsługi węzła cieplnego.   </t>
    </r>
  </si>
  <si>
    <r>
      <rPr>
        <b/>
        <sz val="11"/>
        <color theme="1"/>
        <rFont val="Calibri"/>
        <family val="2"/>
        <charset val="238"/>
        <scheme val="minor"/>
      </rPr>
      <t xml:space="preserve">Jednofunkcyjny węzeł cieplny c.o.+c.w.u. do bezpośredniego przyłączenia do  wysokoparametrowej sieci cieplnej z automatyką pogodową (regulator pogodowy z czujnikiem temperatury zewnętrznej) dla zasilania indywidualnych stacji mieszkaniowych </t>
    </r>
    <r>
      <rPr>
        <sz val="11"/>
        <color theme="1"/>
        <rFont val="Calibri"/>
        <family val="2"/>
        <charset val="238"/>
        <scheme val="minor"/>
      </rPr>
      <t xml:space="preserve">   WYPOSAŻENIE WĘZŁA STANOWIĄ: 
płytowy lutowany wymiennik ciepła, zawór regulacyjny z siłownikiem, elektroniczna pompa obiegowa, zawór bezpieczeństwa, naczynie przeponowe, manometry  i termometry po stronie pierwotnej i wtórnej, armatura odcinająca i filtrująca po stronie pierwotnej i wtórnej, izolacja, regulator pogodowy. Zawór regulacyjny różnicy ciśnień z ograniczeniem przepływu oraz licznik ciepła nie wchodzą w skład węzła (dostawa i montaż przez MPEC).
 ZAKRES ROBÓT OBEJMUJE:                                                               dostawa i montaż węzła cieplnego, podłączenie do sieci wysokoparametrowej,  podłączenie do instalacji zasilającej indywidualne stacje mieszkaniowe, uruchomienie i regulacja węzła cieplnego, przeszkolenie użytkownika z zakresu  obsługi węzła cieplnego.</t>
    </r>
  </si>
  <si>
    <t>Jednofunkcyjny węzeł cieplny c.w.u. do bezpośredniego przyłączenia do  wysokoparametrowej sieci cieplnej przewidziany do podłączenia do zasobnika ciepła typu przepływowego  WYPOSAŻENIE WĘZŁA STANOWIĄ: 
płytowy lutowany lub płaszczowo-rurowy wymiennik ciepła, zawór regulacyjny z siłownikiem, elektroniczna pompa cyrkulacyjna, zawór bezpieczeństwa, manometry  i termometry po stronie pierwotnej i wtórnej, armatura odcinająca i filtrująca po stronie pierwotnej i wtórnej, izolacja. Zawór regulacyjny różnicy ciśnień z ograniczeniem przepływu oraz licznik ciepła nie wchodzą w skład węzła  (dostawa i montaż przez MPEC).
 ZAKRES ROBÓT OBEJMUJE:                                                               ., dostawa i montaż węzła cieplnego, podłączenie do sieci wysokoparametrowej,  podłączenie do istniejących instalacji c.w.u. i wody zimnej, uruchomienie i regulacja węzła cieplnego, przeszkolenie użytkownika z zakresu  obsługi węzła cieplnego.</t>
  </si>
  <si>
    <r>
      <rPr>
        <b/>
        <sz val="11"/>
        <color theme="1"/>
        <rFont val="Calibri"/>
        <family val="2"/>
        <charset val="238"/>
        <scheme val="minor"/>
      </rPr>
      <t xml:space="preserve">Dwufunkcyjny węzeł cieplny c.o./c.w.u.  do bezpośredniego przyłączenia do wysokoparametrowej sieci cieplnej z automatyką pogodową (regulator pogodowy z czujnikiem temperatury zewnętrznej)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WYPOSAŻENIE WĘZŁA STANOWIĄ:                                                                     dwa płytowe lutowane wymienniki ciepła, dwa zawory regulacyjne z siłownikami (c.o. i c.w.u.),  zawór regulacyjny  różnicy ciśnień z ograniczeniem przepływu (c.o. + c.w.u.), elektroniczna pompa obiegowa, zawór bezpieczeństwa c.o., zawór bezpieczeństwa c.w.u., naczynie przeponowe, manometry i termometry po stronie pierwotnej i wtórnej, armatura odcinająca i filtrująca po stronie pierwotnej i wtórnej, obudowa węzła, izolacja, regulator pogodowy z czujnikiem temperatury zewnętrznej.  Węzeł przewidziany do montażu naściennego. Licznik ciepła nie wchodzi w skład kompaktu (dostawa i montaż przez MPEC poza kompaktem).                                                                         ZAKRES ROBÓT OBEJMUJE:                                                                        dostawa i montaż węzła cieplnego podłączenie do sieci wysokoparametrowej,  podłączenie do istniejącej instalacji c.o., podłączenie do istniejącej instalacji wody zimnej i ciepłej uruchomienie i regulacja węzła cieplnego, przeszkolenie użytkownika z zakresu obsługi węzła cieplnego.</t>
    </r>
  </si>
  <si>
    <t>Wersja 10 z dnia 12.05.2020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</si>
</sst>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zcionka tekstu podstawowego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22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i/>
      <sz val="18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3" borderId="2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vertical="center"/>
    </xf>
    <xf numFmtId="4" fontId="0" fillId="3" borderId="6" xfId="0" applyNumberFormat="1" applyFont="1" applyFill="1" applyBorder="1" applyAlignment="1">
      <alignment vertical="center"/>
    </xf>
    <xf numFmtId="4" fontId="0" fillId="3" borderId="8" xfId="0" applyNumberFormat="1" applyFont="1" applyFill="1" applyBorder="1" applyAlignment="1">
      <alignment vertical="center"/>
    </xf>
    <xf numFmtId="0" fontId="0" fillId="0" borderId="0" xfId="0" applyBorder="1"/>
    <xf numFmtId="0" fontId="1" fillId="3" borderId="1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4" fontId="0" fillId="3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0" xfId="0" applyFont="1" applyBorder="1"/>
    <xf numFmtId="0" fontId="0" fillId="0" borderId="0" xfId="0" applyAlignment="1">
      <alignment wrapText="1"/>
    </xf>
    <xf numFmtId="4" fontId="1" fillId="3" borderId="1" xfId="0" applyNumberFormat="1" applyFont="1" applyFill="1" applyBorder="1" applyAlignment="1">
      <alignment vertical="center"/>
    </xf>
    <xf numFmtId="0" fontId="1" fillId="0" borderId="0" xfId="0" applyFont="1"/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vertical="center"/>
    </xf>
    <xf numFmtId="4" fontId="1" fillId="3" borderId="9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vertical="center"/>
    </xf>
    <xf numFmtId="4" fontId="1" fillId="3" borderId="10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0" fillId="3" borderId="15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14" xfId="0" applyNumberFormat="1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center" vertical="center"/>
    </xf>
    <xf numFmtId="4" fontId="1" fillId="3" borderId="17" xfId="0" applyNumberFormat="1" applyFont="1" applyFill="1" applyBorder="1" applyAlignment="1">
      <alignment horizontal="right" vertical="center"/>
    </xf>
    <xf numFmtId="4" fontId="1" fillId="3" borderId="18" xfId="0" applyNumberFormat="1" applyFont="1" applyFill="1" applyBorder="1" applyAlignment="1">
      <alignment horizontal="right" vertical="center"/>
    </xf>
    <xf numFmtId="0" fontId="12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13" xfId="0" applyNumberFormat="1" applyFont="1" applyFill="1" applyBorder="1" applyAlignment="1">
      <alignment horizontal="center" vertical="center" wrapText="1"/>
    </xf>
    <xf numFmtId="4" fontId="0" fillId="3" borderId="4" xfId="0" applyNumberFormat="1" applyFont="1" applyFill="1" applyBorder="1" applyAlignment="1">
      <alignment horizontal="center" vertical="center"/>
    </xf>
    <xf numFmtId="4" fontId="0" fillId="3" borderId="13" xfId="0" applyNumberFormat="1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5" fillId="4" borderId="35" xfId="0" applyFont="1" applyFill="1" applyBorder="1" applyAlignment="1">
      <alignment horizontal="center" vertical="center"/>
    </xf>
    <xf numFmtId="0" fontId="15" fillId="4" borderId="3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38" xfId="0" applyFont="1" applyFill="1" applyBorder="1" applyAlignment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/>
    </xf>
    <xf numFmtId="0" fontId="19" fillId="4" borderId="27" xfId="0" applyFont="1" applyFill="1" applyBorder="1" applyAlignment="1">
      <alignment horizontal="center" vertical="center"/>
    </xf>
    <xf numFmtId="0" fontId="19" fillId="4" borderId="25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702469</xdr:colOff>
      <xdr:row>0</xdr:row>
      <xdr:rowOff>69057</xdr:rowOff>
    </xdr:from>
    <xdr:to>
      <xdr:col>8</xdr:col>
      <xdr:colOff>509588</xdr:colOff>
      <xdr:row>4</xdr:row>
      <xdr:rowOff>126207</xdr:rowOff>
    </xdr:to>
    <xdr:pic>
      <xdr:nvPicPr>
        <xdr:cNvPr id="3" name="Obraz 5" descr="gora-efrr-urzad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6997"/>
        <a:stretch>
          <a:fillRect/>
        </a:stretch>
      </xdr:blipFill>
      <xdr:spPr bwMode="auto">
        <a:xfrm>
          <a:off x="1654969" y="69057"/>
          <a:ext cx="7534275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showGridLines="0" tabSelected="1" view="pageBreakPreview" topLeftCell="A106" zoomScale="80" zoomScaleNormal="80" zoomScaleSheetLayoutView="80" workbookViewId="0">
      <selection activeCell="F15" sqref="F15"/>
    </sheetView>
  </sheetViews>
  <sheetFormatPr defaultRowHeight="15"/>
  <cols>
    <col min="1" max="1" width="8.85546875" style="13" customWidth="1"/>
    <col min="2" max="2" width="5.28515625" customWidth="1"/>
    <col min="3" max="3" width="15.28515625" customWidth="1"/>
    <col min="4" max="4" width="57" customWidth="1"/>
    <col min="5" max="5" width="11.28515625" bestFit="1" customWidth="1"/>
    <col min="6" max="7" width="10" customWidth="1"/>
    <col min="8" max="10" width="12.28515625" customWidth="1"/>
    <col min="11" max="11" width="8.85546875" style="13"/>
  </cols>
  <sheetData>
    <row r="1" spans="1:11">
      <c r="C1" s="29"/>
    </row>
    <row r="2" spans="1:11">
      <c r="C2" s="29"/>
    </row>
    <row r="3" spans="1:11">
      <c r="C3" s="29"/>
    </row>
    <row r="4" spans="1:11">
      <c r="C4" s="29"/>
    </row>
    <row r="5" spans="1:11">
      <c r="C5" s="29"/>
    </row>
    <row r="6" spans="1:11">
      <c r="H6" s="30" t="s">
        <v>128</v>
      </c>
    </row>
    <row r="7" spans="1:11">
      <c r="G7" s="83" t="s">
        <v>240</v>
      </c>
      <c r="H7" s="30"/>
    </row>
    <row r="8" spans="1:11" ht="36.75" customHeight="1">
      <c r="B8" s="140" t="s">
        <v>127</v>
      </c>
      <c r="C8" s="141"/>
      <c r="D8" s="141"/>
      <c r="E8" s="141"/>
      <c r="F8" s="141"/>
      <c r="G8" s="141"/>
      <c r="H8" s="141"/>
      <c r="I8" s="141"/>
      <c r="J8" s="141"/>
    </row>
    <row r="9" spans="1:11" ht="15.75" thickBot="1"/>
    <row r="10" spans="1:11" s="13" customFormat="1" ht="62.45" customHeight="1" thickBot="1">
      <c r="B10" s="104" t="s">
        <v>159</v>
      </c>
      <c r="C10" s="105"/>
      <c r="D10" s="105"/>
      <c r="E10" s="105"/>
      <c r="F10" s="105"/>
      <c r="G10" s="105"/>
      <c r="H10" s="105"/>
      <c r="I10" s="105"/>
      <c r="J10" s="106"/>
    </row>
    <row r="11" spans="1:11" s="5" customFormat="1" ht="40.15" customHeight="1">
      <c r="A11" s="14"/>
      <c r="B11" s="129" t="s">
        <v>1</v>
      </c>
      <c r="C11" s="127" t="s">
        <v>0</v>
      </c>
      <c r="D11" s="131" t="s">
        <v>4</v>
      </c>
      <c r="E11" s="131" t="s">
        <v>108</v>
      </c>
      <c r="F11" s="127" t="s">
        <v>2</v>
      </c>
      <c r="G11" s="131" t="s">
        <v>110</v>
      </c>
      <c r="H11" s="136" t="s">
        <v>109</v>
      </c>
      <c r="I11" s="137"/>
      <c r="J11" s="138"/>
      <c r="K11" s="14"/>
    </row>
    <row r="12" spans="1:11" s="5" customFormat="1" ht="43.15" customHeight="1">
      <c r="A12" s="14"/>
      <c r="B12" s="129"/>
      <c r="C12" s="127"/>
      <c r="D12" s="131"/>
      <c r="E12" s="132"/>
      <c r="F12" s="128"/>
      <c r="G12" s="132"/>
      <c r="H12" s="31" t="s">
        <v>5</v>
      </c>
      <c r="I12" s="31" t="s">
        <v>6</v>
      </c>
      <c r="J12" s="32" t="s">
        <v>7</v>
      </c>
      <c r="K12" s="14"/>
    </row>
    <row r="13" spans="1:11" s="5" customFormat="1" ht="13.15" customHeight="1">
      <c r="A13" s="14"/>
      <c r="B13" s="130"/>
      <c r="C13" s="128"/>
      <c r="D13" s="132"/>
      <c r="E13" s="15" t="s">
        <v>3</v>
      </c>
      <c r="F13" s="15" t="s">
        <v>3</v>
      </c>
      <c r="G13" s="15" t="s">
        <v>3</v>
      </c>
      <c r="H13" s="15" t="s">
        <v>3</v>
      </c>
      <c r="I13" s="15" t="s">
        <v>3</v>
      </c>
      <c r="J13" s="16" t="s">
        <v>3</v>
      </c>
      <c r="K13" s="14"/>
    </row>
    <row r="14" spans="1:11" s="5" customFormat="1" ht="56.25" customHeight="1">
      <c r="A14" s="14"/>
      <c r="B14" s="1" t="s">
        <v>8</v>
      </c>
      <c r="C14" s="6" t="s">
        <v>9</v>
      </c>
      <c r="D14" s="116" t="s">
        <v>198</v>
      </c>
      <c r="E14" s="23">
        <v>9700</v>
      </c>
      <c r="F14" s="2">
        <f>E14*0.08</f>
        <v>776</v>
      </c>
      <c r="G14" s="2">
        <f>E14+F14</f>
        <v>10476</v>
      </c>
      <c r="H14" s="2">
        <f>E14*0.15</f>
        <v>1455</v>
      </c>
      <c r="I14" s="2">
        <f>E14*0.08</f>
        <v>776</v>
      </c>
      <c r="J14" s="33">
        <f>H14+I14</f>
        <v>2231</v>
      </c>
      <c r="K14" s="14"/>
    </row>
    <row r="15" spans="1:11" s="5" customFormat="1" ht="56.25" customHeight="1">
      <c r="A15" s="14"/>
      <c r="B15" s="1" t="s">
        <v>10</v>
      </c>
      <c r="C15" s="6" t="s">
        <v>13</v>
      </c>
      <c r="D15" s="117"/>
      <c r="E15" s="23">
        <v>10200</v>
      </c>
      <c r="F15" s="2">
        <f t="shared" ref="F15:F22" si="0">E15*0.08</f>
        <v>816</v>
      </c>
      <c r="G15" s="2">
        <f t="shared" ref="G15:G22" si="1">E15+F15</f>
        <v>11016</v>
      </c>
      <c r="H15" s="2">
        <f t="shared" ref="H15:H22" si="2">E15*0.15</f>
        <v>1530</v>
      </c>
      <c r="I15" s="2">
        <f t="shared" ref="I15:I22" si="3">E15*0.08</f>
        <v>816</v>
      </c>
      <c r="J15" s="33">
        <f t="shared" ref="J15:J22" si="4">H15+I15</f>
        <v>2346</v>
      </c>
      <c r="K15" s="14"/>
    </row>
    <row r="16" spans="1:11" s="5" customFormat="1" ht="56.25" customHeight="1">
      <c r="A16" s="14"/>
      <c r="B16" s="1" t="s">
        <v>11</v>
      </c>
      <c r="C16" s="6" t="s">
        <v>14</v>
      </c>
      <c r="D16" s="133"/>
      <c r="E16" s="23">
        <v>11200</v>
      </c>
      <c r="F16" s="2">
        <f t="shared" si="0"/>
        <v>896</v>
      </c>
      <c r="G16" s="2">
        <f t="shared" si="1"/>
        <v>12096</v>
      </c>
      <c r="H16" s="2">
        <f t="shared" si="2"/>
        <v>1680</v>
      </c>
      <c r="I16" s="2">
        <f t="shared" si="3"/>
        <v>896</v>
      </c>
      <c r="J16" s="33">
        <f t="shared" si="4"/>
        <v>2576</v>
      </c>
      <c r="K16" s="14"/>
    </row>
    <row r="17" spans="1:11" s="5" customFormat="1" ht="60" customHeight="1">
      <c r="A17" s="14"/>
      <c r="B17" s="1" t="s">
        <v>12</v>
      </c>
      <c r="C17" s="27" t="s">
        <v>95</v>
      </c>
      <c r="D17" s="116" t="s">
        <v>193</v>
      </c>
      <c r="E17" s="23">
        <v>11600</v>
      </c>
      <c r="F17" s="2">
        <f t="shared" si="0"/>
        <v>928</v>
      </c>
      <c r="G17" s="2">
        <f t="shared" si="1"/>
        <v>12528</v>
      </c>
      <c r="H17" s="2">
        <f t="shared" si="2"/>
        <v>1740</v>
      </c>
      <c r="I17" s="2">
        <f t="shared" si="3"/>
        <v>928</v>
      </c>
      <c r="J17" s="33">
        <f t="shared" si="4"/>
        <v>2668</v>
      </c>
      <c r="K17" s="14"/>
    </row>
    <row r="18" spans="1:11" s="5" customFormat="1" ht="60" customHeight="1">
      <c r="A18" s="14"/>
      <c r="B18" s="1" t="s">
        <v>15</v>
      </c>
      <c r="C18" s="6" t="s">
        <v>76</v>
      </c>
      <c r="D18" s="117"/>
      <c r="E18" s="23">
        <v>12000</v>
      </c>
      <c r="F18" s="2">
        <f t="shared" si="0"/>
        <v>960</v>
      </c>
      <c r="G18" s="2">
        <f t="shared" si="1"/>
        <v>12960</v>
      </c>
      <c r="H18" s="2">
        <f t="shared" si="2"/>
        <v>1800</v>
      </c>
      <c r="I18" s="2">
        <f t="shared" si="3"/>
        <v>960</v>
      </c>
      <c r="J18" s="33">
        <f t="shared" si="4"/>
        <v>2760</v>
      </c>
      <c r="K18" s="14"/>
    </row>
    <row r="19" spans="1:11" s="5" customFormat="1" ht="60" customHeight="1" thickBot="1">
      <c r="A19" s="14"/>
      <c r="B19" s="34" t="s">
        <v>16</v>
      </c>
      <c r="C19" s="7" t="s">
        <v>96</v>
      </c>
      <c r="D19" s="118"/>
      <c r="E19" s="35">
        <v>13100</v>
      </c>
      <c r="F19" s="3">
        <f t="shared" si="0"/>
        <v>1048</v>
      </c>
      <c r="G19" s="3">
        <f t="shared" si="1"/>
        <v>14148</v>
      </c>
      <c r="H19" s="3">
        <f t="shared" si="2"/>
        <v>1965</v>
      </c>
      <c r="I19" s="3">
        <f t="shared" si="3"/>
        <v>1048</v>
      </c>
      <c r="J19" s="36">
        <f t="shared" si="4"/>
        <v>3013</v>
      </c>
      <c r="K19" s="14"/>
    </row>
    <row r="20" spans="1:11" s="5" customFormat="1" ht="60" customHeight="1">
      <c r="A20" s="14"/>
      <c r="B20" s="37" t="s">
        <v>17</v>
      </c>
      <c r="C20" s="8" t="s">
        <v>19</v>
      </c>
      <c r="D20" s="139" t="s">
        <v>194</v>
      </c>
      <c r="E20" s="38">
        <v>11300</v>
      </c>
      <c r="F20" s="4">
        <f t="shared" si="0"/>
        <v>904</v>
      </c>
      <c r="G20" s="4">
        <f t="shared" si="1"/>
        <v>12204</v>
      </c>
      <c r="H20" s="4">
        <f t="shared" si="2"/>
        <v>1695</v>
      </c>
      <c r="I20" s="4">
        <f t="shared" si="3"/>
        <v>904</v>
      </c>
      <c r="J20" s="39">
        <f t="shared" si="4"/>
        <v>2599</v>
      </c>
      <c r="K20" s="14"/>
    </row>
    <row r="21" spans="1:11" s="5" customFormat="1" ht="60" customHeight="1">
      <c r="A21" s="14"/>
      <c r="B21" s="1" t="s">
        <v>18</v>
      </c>
      <c r="C21" s="27" t="s">
        <v>20</v>
      </c>
      <c r="D21" s="120"/>
      <c r="E21" s="23">
        <v>11900</v>
      </c>
      <c r="F21" s="2">
        <f t="shared" si="0"/>
        <v>952</v>
      </c>
      <c r="G21" s="2">
        <f t="shared" si="1"/>
        <v>12852</v>
      </c>
      <c r="H21" s="2">
        <f t="shared" si="2"/>
        <v>1785</v>
      </c>
      <c r="I21" s="2">
        <f t="shared" si="3"/>
        <v>952</v>
      </c>
      <c r="J21" s="33">
        <f t="shared" si="4"/>
        <v>2737</v>
      </c>
      <c r="K21" s="14"/>
    </row>
    <row r="22" spans="1:11" s="5" customFormat="1" ht="60" customHeight="1">
      <c r="A22" s="14"/>
      <c r="B22" s="1" t="s">
        <v>22</v>
      </c>
      <c r="C22" s="27" t="s">
        <v>21</v>
      </c>
      <c r="D22" s="120"/>
      <c r="E22" s="23">
        <v>13000</v>
      </c>
      <c r="F22" s="2">
        <f t="shared" si="0"/>
        <v>1040</v>
      </c>
      <c r="G22" s="2">
        <f t="shared" si="1"/>
        <v>14040</v>
      </c>
      <c r="H22" s="2">
        <f t="shared" si="2"/>
        <v>1950</v>
      </c>
      <c r="I22" s="2">
        <f t="shared" si="3"/>
        <v>1040</v>
      </c>
      <c r="J22" s="33">
        <f t="shared" si="4"/>
        <v>2990</v>
      </c>
      <c r="K22" s="14"/>
    </row>
    <row r="23" spans="1:11" s="5" customFormat="1" ht="99.75" customHeight="1">
      <c r="A23" s="14"/>
      <c r="B23" s="1" t="s">
        <v>107</v>
      </c>
      <c r="C23" s="27" t="s">
        <v>97</v>
      </c>
      <c r="D23" s="116" t="s">
        <v>195</v>
      </c>
      <c r="E23" s="23">
        <v>15200</v>
      </c>
      <c r="F23" s="2">
        <f t="shared" ref="F23:F67" si="5">E23*0.08</f>
        <v>1216</v>
      </c>
      <c r="G23" s="2">
        <f t="shared" ref="G23:G28" si="6">E23+F23</f>
        <v>16416</v>
      </c>
      <c r="H23" s="2">
        <f t="shared" ref="H23:H28" si="7">E23*0.15</f>
        <v>2280</v>
      </c>
      <c r="I23" s="2">
        <f t="shared" ref="I23:I28" si="8">E23*0.08</f>
        <v>1216</v>
      </c>
      <c r="J23" s="33">
        <f t="shared" ref="J23:J28" si="9">H23+I23</f>
        <v>3496</v>
      </c>
      <c r="K23" s="14"/>
    </row>
    <row r="24" spans="1:11" s="5" customFormat="1" ht="99.75" customHeight="1">
      <c r="A24" s="14"/>
      <c r="B24" s="1" t="s">
        <v>23</v>
      </c>
      <c r="C24" s="27" t="s">
        <v>98</v>
      </c>
      <c r="D24" s="117"/>
      <c r="E24" s="23">
        <v>16200</v>
      </c>
      <c r="F24" s="2">
        <f t="shared" si="5"/>
        <v>1296</v>
      </c>
      <c r="G24" s="2">
        <f t="shared" si="6"/>
        <v>17496</v>
      </c>
      <c r="H24" s="2">
        <f t="shared" si="7"/>
        <v>2430</v>
      </c>
      <c r="I24" s="2">
        <f t="shared" si="8"/>
        <v>1296</v>
      </c>
      <c r="J24" s="33">
        <f t="shared" si="9"/>
        <v>3726</v>
      </c>
      <c r="K24" s="14"/>
    </row>
    <row r="25" spans="1:11" s="5" customFormat="1" ht="132.75" customHeight="1" thickBot="1">
      <c r="A25" s="14"/>
      <c r="B25" s="34" t="s">
        <v>24</v>
      </c>
      <c r="C25" s="28" t="s">
        <v>99</v>
      </c>
      <c r="D25" s="118"/>
      <c r="E25" s="35">
        <v>17000</v>
      </c>
      <c r="F25" s="3">
        <f t="shared" si="5"/>
        <v>1360</v>
      </c>
      <c r="G25" s="3">
        <f t="shared" si="6"/>
        <v>18360</v>
      </c>
      <c r="H25" s="3">
        <f t="shared" si="7"/>
        <v>2550</v>
      </c>
      <c r="I25" s="3">
        <f t="shared" si="8"/>
        <v>1360</v>
      </c>
      <c r="J25" s="36">
        <f t="shared" si="9"/>
        <v>3910</v>
      </c>
      <c r="K25" s="14"/>
    </row>
    <row r="26" spans="1:11" s="5" customFormat="1" ht="140.25" customHeight="1">
      <c r="A26" s="14"/>
      <c r="B26" s="37" t="s">
        <v>27</v>
      </c>
      <c r="C26" s="8" t="s">
        <v>101</v>
      </c>
      <c r="D26" s="119" t="s">
        <v>199</v>
      </c>
      <c r="E26" s="38">
        <v>14300</v>
      </c>
      <c r="F26" s="4">
        <f t="shared" si="5"/>
        <v>1144</v>
      </c>
      <c r="G26" s="4">
        <f t="shared" si="6"/>
        <v>15444</v>
      </c>
      <c r="H26" s="4">
        <f t="shared" si="7"/>
        <v>2145</v>
      </c>
      <c r="I26" s="4">
        <f t="shared" si="8"/>
        <v>1144</v>
      </c>
      <c r="J26" s="39">
        <f t="shared" si="9"/>
        <v>3289</v>
      </c>
      <c r="K26" s="14"/>
    </row>
    <row r="27" spans="1:11" s="5" customFormat="1" ht="140.25" customHeight="1">
      <c r="A27" s="14"/>
      <c r="B27" s="1" t="s">
        <v>28</v>
      </c>
      <c r="C27" s="27" t="s">
        <v>100</v>
      </c>
      <c r="D27" s="120"/>
      <c r="E27" s="40">
        <v>15300</v>
      </c>
      <c r="F27" s="2">
        <f>E27*0.08</f>
        <v>1224</v>
      </c>
      <c r="G27" s="2">
        <f t="shared" si="6"/>
        <v>16524</v>
      </c>
      <c r="H27" s="2">
        <f>E27*0.15</f>
        <v>2295</v>
      </c>
      <c r="I27" s="2">
        <f>E27*0.08</f>
        <v>1224</v>
      </c>
      <c r="J27" s="33">
        <f t="shared" si="9"/>
        <v>3519</v>
      </c>
      <c r="K27" s="14"/>
    </row>
    <row r="28" spans="1:11" s="5" customFormat="1" ht="169.9" customHeight="1">
      <c r="A28" s="14"/>
      <c r="B28" s="121" t="s">
        <v>29</v>
      </c>
      <c r="C28" s="123" t="s">
        <v>102</v>
      </c>
      <c r="D28" s="125" t="s">
        <v>197</v>
      </c>
      <c r="E28" s="151">
        <v>29200</v>
      </c>
      <c r="F28" s="153">
        <f t="shared" si="5"/>
        <v>2336</v>
      </c>
      <c r="G28" s="153">
        <f t="shared" si="6"/>
        <v>31536</v>
      </c>
      <c r="H28" s="153">
        <f t="shared" si="7"/>
        <v>4380</v>
      </c>
      <c r="I28" s="153">
        <f t="shared" si="8"/>
        <v>2336</v>
      </c>
      <c r="J28" s="142">
        <f t="shared" si="9"/>
        <v>6716</v>
      </c>
      <c r="K28" s="14"/>
    </row>
    <row r="29" spans="1:11" s="5" customFormat="1" ht="190.5" customHeight="1" thickBot="1">
      <c r="A29" s="14"/>
      <c r="B29" s="122"/>
      <c r="C29" s="124"/>
      <c r="D29" s="126"/>
      <c r="E29" s="152"/>
      <c r="F29" s="154"/>
      <c r="G29" s="154"/>
      <c r="H29" s="154"/>
      <c r="I29" s="154"/>
      <c r="J29" s="143"/>
      <c r="K29" s="14"/>
    </row>
    <row r="30" spans="1:11" s="5" customFormat="1" ht="89.45" customHeight="1">
      <c r="A30" s="14"/>
      <c r="B30" s="41" t="s">
        <v>30</v>
      </c>
      <c r="C30" s="25" t="s">
        <v>104</v>
      </c>
      <c r="D30" s="100" t="s">
        <v>196</v>
      </c>
      <c r="E30" s="42">
        <v>14100</v>
      </c>
      <c r="F30" s="4">
        <f t="shared" si="5"/>
        <v>1128</v>
      </c>
      <c r="G30" s="4">
        <f t="shared" ref="G30:G32" si="10">E30+F30</f>
        <v>15228</v>
      </c>
      <c r="H30" s="4">
        <f t="shared" ref="H30:H32" si="11">E30*0.15</f>
        <v>2115</v>
      </c>
      <c r="I30" s="4">
        <f t="shared" ref="I30:I32" si="12">E30*0.08</f>
        <v>1128</v>
      </c>
      <c r="J30" s="39">
        <f t="shared" ref="J30:J32" si="13">H30+I30</f>
        <v>3243</v>
      </c>
      <c r="K30" s="14"/>
    </row>
    <row r="31" spans="1:11" s="5" customFormat="1" ht="89.45" customHeight="1">
      <c r="A31" s="14"/>
      <c r="B31" s="43" t="s">
        <v>46</v>
      </c>
      <c r="C31" s="26" t="s">
        <v>103</v>
      </c>
      <c r="D31" s="92"/>
      <c r="E31" s="44">
        <v>15400</v>
      </c>
      <c r="F31" s="2">
        <f t="shared" si="5"/>
        <v>1232</v>
      </c>
      <c r="G31" s="2">
        <f t="shared" si="10"/>
        <v>16632</v>
      </c>
      <c r="H31" s="2">
        <f t="shared" si="11"/>
        <v>2310</v>
      </c>
      <c r="I31" s="2">
        <f t="shared" si="12"/>
        <v>1232</v>
      </c>
      <c r="J31" s="33">
        <f t="shared" si="13"/>
        <v>3542</v>
      </c>
      <c r="K31" s="14"/>
    </row>
    <row r="32" spans="1:11" s="5" customFormat="1" ht="123" customHeight="1" thickBot="1">
      <c r="A32" s="14"/>
      <c r="B32" s="45" t="s">
        <v>47</v>
      </c>
      <c r="C32" s="18" t="s">
        <v>105</v>
      </c>
      <c r="D32" s="93"/>
      <c r="E32" s="46">
        <v>16600</v>
      </c>
      <c r="F32" s="3">
        <f t="shared" si="5"/>
        <v>1328</v>
      </c>
      <c r="G32" s="3">
        <f t="shared" si="10"/>
        <v>17928</v>
      </c>
      <c r="H32" s="3">
        <f t="shared" si="11"/>
        <v>2490</v>
      </c>
      <c r="I32" s="3">
        <f t="shared" si="12"/>
        <v>1328</v>
      </c>
      <c r="J32" s="36">
        <f t="shared" si="13"/>
        <v>3818</v>
      </c>
      <c r="K32" s="14"/>
    </row>
    <row r="33" spans="1:11" s="5" customFormat="1" ht="39" customHeight="1">
      <c r="A33" s="14"/>
      <c r="B33" s="110" t="s">
        <v>158</v>
      </c>
      <c r="C33" s="111"/>
      <c r="D33" s="111"/>
      <c r="E33" s="111"/>
      <c r="F33" s="111"/>
      <c r="G33" s="111"/>
      <c r="H33" s="111"/>
      <c r="I33" s="111"/>
      <c r="J33" s="112"/>
      <c r="K33" s="14"/>
    </row>
    <row r="34" spans="1:11" s="5" customFormat="1" ht="37.5" customHeight="1">
      <c r="A34" s="14"/>
      <c r="B34" s="47" t="s">
        <v>32</v>
      </c>
      <c r="C34" s="9" t="s">
        <v>40</v>
      </c>
      <c r="D34" s="92" t="s">
        <v>131</v>
      </c>
      <c r="E34" s="48">
        <v>1900</v>
      </c>
      <c r="F34" s="2">
        <f t="shared" si="5"/>
        <v>152</v>
      </c>
      <c r="G34" s="2">
        <f t="shared" ref="G34:G48" si="14">E34+F34</f>
        <v>2052</v>
      </c>
      <c r="H34" s="2">
        <f t="shared" ref="H34:H47" si="15">E34*0.15</f>
        <v>285</v>
      </c>
      <c r="I34" s="2">
        <f t="shared" ref="I34:I48" si="16">E34*0.08</f>
        <v>152</v>
      </c>
      <c r="J34" s="33">
        <f t="shared" ref="J34:J47" si="17">H34+I34</f>
        <v>437</v>
      </c>
      <c r="K34" s="14"/>
    </row>
    <row r="35" spans="1:11" s="5" customFormat="1" ht="37.5" customHeight="1">
      <c r="A35" s="14"/>
      <c r="B35" s="47" t="s">
        <v>33</v>
      </c>
      <c r="C35" s="9" t="s">
        <v>41</v>
      </c>
      <c r="D35" s="92"/>
      <c r="E35" s="48">
        <v>2100</v>
      </c>
      <c r="F35" s="2">
        <f t="shared" si="5"/>
        <v>168</v>
      </c>
      <c r="G35" s="2">
        <f t="shared" si="14"/>
        <v>2268</v>
      </c>
      <c r="H35" s="2">
        <f t="shared" si="15"/>
        <v>315</v>
      </c>
      <c r="I35" s="2">
        <f t="shared" si="16"/>
        <v>168</v>
      </c>
      <c r="J35" s="33">
        <f t="shared" si="17"/>
        <v>483</v>
      </c>
      <c r="K35" s="14"/>
    </row>
    <row r="36" spans="1:11" s="5" customFormat="1" ht="37.5" customHeight="1">
      <c r="A36" s="14"/>
      <c r="B36" s="47" t="s">
        <v>39</v>
      </c>
      <c r="C36" s="9" t="s">
        <v>42</v>
      </c>
      <c r="D36" s="92"/>
      <c r="E36" s="48">
        <v>2300</v>
      </c>
      <c r="F36" s="2">
        <f t="shared" si="5"/>
        <v>184</v>
      </c>
      <c r="G36" s="2">
        <f t="shared" si="14"/>
        <v>2484</v>
      </c>
      <c r="H36" s="2">
        <f t="shared" si="15"/>
        <v>345</v>
      </c>
      <c r="I36" s="2">
        <f t="shared" si="16"/>
        <v>184</v>
      </c>
      <c r="J36" s="33">
        <f t="shared" si="17"/>
        <v>529</v>
      </c>
      <c r="K36" s="14"/>
    </row>
    <row r="37" spans="1:11" s="5" customFormat="1" ht="31.9" customHeight="1">
      <c r="A37" s="14"/>
      <c r="B37" s="47" t="s">
        <v>48</v>
      </c>
      <c r="C37" s="9" t="s">
        <v>25</v>
      </c>
      <c r="D37" s="92" t="s">
        <v>133</v>
      </c>
      <c r="E37" s="48">
        <v>600</v>
      </c>
      <c r="F37" s="2">
        <f t="shared" si="5"/>
        <v>48</v>
      </c>
      <c r="G37" s="2">
        <f t="shared" si="14"/>
        <v>648</v>
      </c>
      <c r="H37" s="2">
        <f t="shared" si="15"/>
        <v>90</v>
      </c>
      <c r="I37" s="2">
        <f t="shared" si="16"/>
        <v>48</v>
      </c>
      <c r="J37" s="33">
        <f t="shared" si="17"/>
        <v>138</v>
      </c>
      <c r="K37" s="14"/>
    </row>
    <row r="38" spans="1:11" s="5" customFormat="1" ht="38.450000000000003" customHeight="1">
      <c r="A38" s="14"/>
      <c r="B38" s="47" t="s">
        <v>56</v>
      </c>
      <c r="C38" s="9" t="s">
        <v>26</v>
      </c>
      <c r="D38" s="92"/>
      <c r="E38" s="48">
        <v>800</v>
      </c>
      <c r="F38" s="2">
        <f t="shared" si="5"/>
        <v>64</v>
      </c>
      <c r="G38" s="2">
        <f t="shared" si="14"/>
        <v>864</v>
      </c>
      <c r="H38" s="2">
        <f t="shared" si="15"/>
        <v>120</v>
      </c>
      <c r="I38" s="2">
        <f t="shared" si="16"/>
        <v>64</v>
      </c>
      <c r="J38" s="33">
        <f t="shared" si="17"/>
        <v>184</v>
      </c>
      <c r="K38" s="14"/>
    </row>
    <row r="39" spans="1:11" s="5" customFormat="1" ht="30" customHeight="1">
      <c r="A39" s="14"/>
      <c r="B39" s="47" t="s">
        <v>57</v>
      </c>
      <c r="C39" s="10" t="s">
        <v>43</v>
      </c>
      <c r="D39" s="134" t="s">
        <v>132</v>
      </c>
      <c r="E39" s="48">
        <v>1600</v>
      </c>
      <c r="F39" s="2">
        <f t="shared" si="5"/>
        <v>128</v>
      </c>
      <c r="G39" s="2">
        <f t="shared" si="14"/>
        <v>1728</v>
      </c>
      <c r="H39" s="2">
        <f t="shared" si="15"/>
        <v>240</v>
      </c>
      <c r="I39" s="2">
        <f t="shared" si="16"/>
        <v>128</v>
      </c>
      <c r="J39" s="33">
        <f t="shared" si="17"/>
        <v>368</v>
      </c>
      <c r="K39" s="14"/>
    </row>
    <row r="40" spans="1:11" s="5" customFormat="1" ht="30" customHeight="1">
      <c r="A40" s="14"/>
      <c r="B40" s="47" t="s">
        <v>58</v>
      </c>
      <c r="C40" s="10" t="s">
        <v>44</v>
      </c>
      <c r="D40" s="134"/>
      <c r="E40" s="48">
        <v>1800</v>
      </c>
      <c r="F40" s="2">
        <f t="shared" si="5"/>
        <v>144</v>
      </c>
      <c r="G40" s="2">
        <f t="shared" si="14"/>
        <v>1944</v>
      </c>
      <c r="H40" s="2">
        <f t="shared" si="15"/>
        <v>270</v>
      </c>
      <c r="I40" s="2">
        <f t="shared" si="16"/>
        <v>144</v>
      </c>
      <c r="J40" s="33">
        <f t="shared" si="17"/>
        <v>414</v>
      </c>
      <c r="K40" s="14"/>
    </row>
    <row r="41" spans="1:11" s="5" customFormat="1" ht="30" customHeight="1" thickBot="1">
      <c r="A41" s="14"/>
      <c r="B41" s="49" t="s">
        <v>59</v>
      </c>
      <c r="C41" s="17" t="s">
        <v>45</v>
      </c>
      <c r="D41" s="135"/>
      <c r="E41" s="50">
        <v>2000</v>
      </c>
      <c r="F41" s="3">
        <f t="shared" si="5"/>
        <v>160</v>
      </c>
      <c r="G41" s="3">
        <f t="shared" si="14"/>
        <v>2160</v>
      </c>
      <c r="H41" s="3">
        <f t="shared" si="15"/>
        <v>300</v>
      </c>
      <c r="I41" s="3">
        <f t="shared" si="16"/>
        <v>160</v>
      </c>
      <c r="J41" s="36">
        <f t="shared" si="17"/>
        <v>460</v>
      </c>
      <c r="K41" s="14"/>
    </row>
    <row r="42" spans="1:11" s="5" customFormat="1" ht="30" customHeight="1" thickBot="1">
      <c r="A42" s="14"/>
      <c r="B42" s="113" t="s">
        <v>157</v>
      </c>
      <c r="C42" s="114"/>
      <c r="D42" s="114"/>
      <c r="E42" s="114"/>
      <c r="F42" s="114"/>
      <c r="G42" s="114"/>
      <c r="H42" s="114"/>
      <c r="I42" s="114"/>
      <c r="J42" s="115"/>
      <c r="K42" s="14"/>
    </row>
    <row r="43" spans="1:11" s="5" customFormat="1" ht="27.75" customHeight="1">
      <c r="A43" s="14"/>
      <c r="B43" s="51" t="s">
        <v>60</v>
      </c>
      <c r="C43" s="11" t="s">
        <v>81</v>
      </c>
      <c r="D43" s="52" t="s">
        <v>85</v>
      </c>
      <c r="E43" s="53">
        <v>750</v>
      </c>
      <c r="F43" s="4">
        <f t="shared" si="5"/>
        <v>60</v>
      </c>
      <c r="G43" s="4">
        <f t="shared" si="14"/>
        <v>810</v>
      </c>
      <c r="H43" s="4">
        <f t="shared" si="15"/>
        <v>112.5</v>
      </c>
      <c r="I43" s="4">
        <f t="shared" si="16"/>
        <v>60</v>
      </c>
      <c r="J43" s="39">
        <f t="shared" si="17"/>
        <v>172.5</v>
      </c>
      <c r="K43" s="14"/>
    </row>
    <row r="44" spans="1:11" s="5" customFormat="1" ht="27.75" customHeight="1">
      <c r="A44" s="14"/>
      <c r="B44" s="47" t="s">
        <v>61</v>
      </c>
      <c r="C44" s="10" t="s">
        <v>82</v>
      </c>
      <c r="D44" s="54" t="s">
        <v>88</v>
      </c>
      <c r="E44" s="55">
        <v>1500</v>
      </c>
      <c r="F44" s="2">
        <f t="shared" si="5"/>
        <v>120</v>
      </c>
      <c r="G44" s="2">
        <f t="shared" si="14"/>
        <v>1620</v>
      </c>
      <c r="H44" s="2">
        <f t="shared" si="15"/>
        <v>225</v>
      </c>
      <c r="I44" s="2">
        <f t="shared" si="16"/>
        <v>120</v>
      </c>
      <c r="J44" s="33">
        <f t="shared" si="17"/>
        <v>345</v>
      </c>
      <c r="K44" s="14"/>
    </row>
    <row r="45" spans="1:11" s="5" customFormat="1" ht="27.75" customHeight="1">
      <c r="A45" s="14"/>
      <c r="B45" s="47" t="s">
        <v>62</v>
      </c>
      <c r="C45" s="10" t="s">
        <v>83</v>
      </c>
      <c r="D45" s="54" t="s">
        <v>89</v>
      </c>
      <c r="E45" s="55">
        <v>2250</v>
      </c>
      <c r="F45" s="2">
        <f t="shared" si="5"/>
        <v>180</v>
      </c>
      <c r="G45" s="2">
        <f t="shared" si="14"/>
        <v>2430</v>
      </c>
      <c r="H45" s="2">
        <f t="shared" si="15"/>
        <v>337.5</v>
      </c>
      <c r="I45" s="2">
        <f t="shared" si="16"/>
        <v>180</v>
      </c>
      <c r="J45" s="33">
        <f t="shared" si="17"/>
        <v>517.5</v>
      </c>
      <c r="K45" s="14"/>
    </row>
    <row r="46" spans="1:11" s="5" customFormat="1" ht="27.75" customHeight="1">
      <c r="A46" s="14"/>
      <c r="B46" s="47" t="s">
        <v>63</v>
      </c>
      <c r="C46" s="10" t="s">
        <v>84</v>
      </c>
      <c r="D46" s="54" t="s">
        <v>90</v>
      </c>
      <c r="E46" s="55">
        <v>3000</v>
      </c>
      <c r="F46" s="2">
        <f t="shared" si="5"/>
        <v>240</v>
      </c>
      <c r="G46" s="2">
        <f t="shared" si="14"/>
        <v>3240</v>
      </c>
      <c r="H46" s="2">
        <f t="shared" si="15"/>
        <v>450</v>
      </c>
      <c r="I46" s="2">
        <f t="shared" si="16"/>
        <v>240</v>
      </c>
      <c r="J46" s="33">
        <f t="shared" si="17"/>
        <v>690</v>
      </c>
      <c r="K46" s="14"/>
    </row>
    <row r="47" spans="1:11" s="5" customFormat="1" ht="27.75" customHeight="1">
      <c r="A47" s="14"/>
      <c r="B47" s="47" t="s">
        <v>64</v>
      </c>
      <c r="C47" s="10" t="s">
        <v>86</v>
      </c>
      <c r="D47" s="54" t="s">
        <v>91</v>
      </c>
      <c r="E47" s="55">
        <v>3750</v>
      </c>
      <c r="F47" s="2">
        <f t="shared" si="5"/>
        <v>300</v>
      </c>
      <c r="G47" s="2">
        <f t="shared" si="14"/>
        <v>4050</v>
      </c>
      <c r="H47" s="2">
        <f t="shared" si="15"/>
        <v>562.5</v>
      </c>
      <c r="I47" s="2">
        <f t="shared" si="16"/>
        <v>300</v>
      </c>
      <c r="J47" s="33">
        <f t="shared" si="17"/>
        <v>862.5</v>
      </c>
      <c r="K47" s="14"/>
    </row>
    <row r="48" spans="1:11" s="5" customFormat="1" ht="27.75" customHeight="1" thickBot="1">
      <c r="A48" s="14"/>
      <c r="B48" s="56" t="s">
        <v>65</v>
      </c>
      <c r="C48" s="20" t="s">
        <v>87</v>
      </c>
      <c r="D48" s="57" t="s">
        <v>92</v>
      </c>
      <c r="E48" s="58">
        <v>4500</v>
      </c>
      <c r="F48" s="19">
        <f t="shared" si="5"/>
        <v>360</v>
      </c>
      <c r="G48" s="19">
        <f t="shared" si="14"/>
        <v>4860</v>
      </c>
      <c r="H48" s="19">
        <f>E48*0.15</f>
        <v>675</v>
      </c>
      <c r="I48" s="19">
        <f t="shared" si="16"/>
        <v>360</v>
      </c>
      <c r="J48" s="59">
        <f>H48+I48</f>
        <v>1035</v>
      </c>
      <c r="K48" s="14"/>
    </row>
    <row r="49" spans="1:13" s="5" customFormat="1" ht="41.45" customHeight="1" thickBot="1">
      <c r="A49" s="14"/>
      <c r="B49" s="101" t="s">
        <v>156</v>
      </c>
      <c r="C49" s="102"/>
      <c r="D49" s="102"/>
      <c r="E49" s="102"/>
      <c r="F49" s="102"/>
      <c r="G49" s="102"/>
      <c r="H49" s="102"/>
      <c r="I49" s="102"/>
      <c r="J49" s="103"/>
      <c r="K49" s="14"/>
    </row>
    <row r="50" spans="1:13" s="5" customFormat="1" ht="55.5" customHeight="1">
      <c r="A50" s="14"/>
      <c r="B50" s="51" t="s">
        <v>66</v>
      </c>
      <c r="C50" s="11" t="s">
        <v>111</v>
      </c>
      <c r="D50" s="67" t="s">
        <v>113</v>
      </c>
      <c r="E50" s="53">
        <v>700</v>
      </c>
      <c r="F50" s="4">
        <v>161</v>
      </c>
      <c r="G50" s="4">
        <v>861</v>
      </c>
      <c r="H50" s="74">
        <f t="shared" ref="H50:H51" si="18">E50*0.15</f>
        <v>105</v>
      </c>
      <c r="I50" s="4">
        <v>161</v>
      </c>
      <c r="J50" s="39">
        <f>H50+I50</f>
        <v>266</v>
      </c>
      <c r="K50" s="14"/>
      <c r="M50" s="21"/>
    </row>
    <row r="51" spans="1:13" s="5" customFormat="1" ht="48.75" customHeight="1" thickBot="1">
      <c r="A51" s="14"/>
      <c r="B51" s="49" t="s">
        <v>67</v>
      </c>
      <c r="C51" s="17" t="s">
        <v>112</v>
      </c>
      <c r="D51" s="69" t="s">
        <v>114</v>
      </c>
      <c r="E51" s="61">
        <v>1400</v>
      </c>
      <c r="F51" s="3">
        <v>322</v>
      </c>
      <c r="G51" s="3">
        <v>1722</v>
      </c>
      <c r="H51" s="3">
        <f t="shared" si="18"/>
        <v>210</v>
      </c>
      <c r="I51" s="3">
        <v>322</v>
      </c>
      <c r="J51" s="36">
        <f>H51+I51</f>
        <v>532</v>
      </c>
      <c r="K51" s="14"/>
    </row>
    <row r="52" spans="1:13" s="5" customFormat="1" ht="39.6" customHeight="1">
      <c r="A52" s="14"/>
      <c r="B52" s="107" t="s">
        <v>155</v>
      </c>
      <c r="C52" s="108"/>
      <c r="D52" s="108"/>
      <c r="E52" s="108"/>
      <c r="F52" s="108"/>
      <c r="G52" s="108"/>
      <c r="H52" s="108"/>
      <c r="I52" s="108"/>
      <c r="J52" s="109"/>
      <c r="K52" s="14"/>
    </row>
    <row r="53" spans="1:13" s="5" customFormat="1" ht="42" customHeight="1">
      <c r="A53" s="14"/>
      <c r="B53" s="47" t="s">
        <v>66</v>
      </c>
      <c r="C53" s="12" t="s">
        <v>31</v>
      </c>
      <c r="D53" s="54" t="s">
        <v>192</v>
      </c>
      <c r="E53" s="55">
        <v>650</v>
      </c>
      <c r="F53" s="2">
        <f t="shared" si="5"/>
        <v>52</v>
      </c>
      <c r="G53" s="2">
        <f t="shared" ref="G53:G67" si="19">E53+F53</f>
        <v>702</v>
      </c>
      <c r="H53" s="2">
        <f t="shared" ref="H53:H67" si="20">E53*0.15</f>
        <v>97.5</v>
      </c>
      <c r="I53" s="2">
        <f>E53*0.08</f>
        <v>52</v>
      </c>
      <c r="J53" s="33">
        <f t="shared" ref="J53:J67" si="21">H53+I53</f>
        <v>149.5</v>
      </c>
      <c r="K53" s="14"/>
    </row>
    <row r="54" spans="1:13" s="5" customFormat="1" ht="42" customHeight="1">
      <c r="A54" s="14"/>
      <c r="B54" s="47" t="s">
        <v>67</v>
      </c>
      <c r="C54" s="12" t="s">
        <v>34</v>
      </c>
      <c r="D54" s="54" t="s">
        <v>37</v>
      </c>
      <c r="E54" s="55">
        <v>350</v>
      </c>
      <c r="F54" s="2">
        <f t="shared" si="5"/>
        <v>28</v>
      </c>
      <c r="G54" s="2">
        <f t="shared" si="19"/>
        <v>378</v>
      </c>
      <c r="H54" s="2">
        <f t="shared" si="20"/>
        <v>52.5</v>
      </c>
      <c r="I54" s="2">
        <f t="shared" ref="I54:I67" si="22">E54*0.08</f>
        <v>28</v>
      </c>
      <c r="J54" s="33">
        <f t="shared" si="21"/>
        <v>80.5</v>
      </c>
      <c r="K54" s="14"/>
    </row>
    <row r="55" spans="1:13" s="5" customFormat="1" ht="42" customHeight="1">
      <c r="A55" s="14"/>
      <c r="B55" s="47" t="s">
        <v>68</v>
      </c>
      <c r="C55" s="12" t="s">
        <v>35</v>
      </c>
      <c r="D55" s="54" t="s">
        <v>129</v>
      </c>
      <c r="E55" s="55">
        <v>450</v>
      </c>
      <c r="F55" s="2">
        <f t="shared" si="5"/>
        <v>36</v>
      </c>
      <c r="G55" s="2">
        <f t="shared" si="19"/>
        <v>486</v>
      </c>
      <c r="H55" s="2">
        <f t="shared" si="20"/>
        <v>67.5</v>
      </c>
      <c r="I55" s="2">
        <f t="shared" si="22"/>
        <v>36</v>
      </c>
      <c r="J55" s="33">
        <f t="shared" si="21"/>
        <v>103.5</v>
      </c>
      <c r="K55" s="14"/>
    </row>
    <row r="56" spans="1:13" s="5" customFormat="1" ht="42" customHeight="1">
      <c r="A56" s="14"/>
      <c r="B56" s="47" t="s">
        <v>69</v>
      </c>
      <c r="C56" s="10" t="s">
        <v>36</v>
      </c>
      <c r="D56" s="54" t="s">
        <v>38</v>
      </c>
      <c r="E56" s="55">
        <v>250</v>
      </c>
      <c r="F56" s="2">
        <f t="shared" si="5"/>
        <v>20</v>
      </c>
      <c r="G56" s="2">
        <f t="shared" si="19"/>
        <v>270</v>
      </c>
      <c r="H56" s="2">
        <f t="shared" si="20"/>
        <v>37.5</v>
      </c>
      <c r="I56" s="2">
        <f t="shared" si="22"/>
        <v>20</v>
      </c>
      <c r="J56" s="33">
        <f t="shared" si="21"/>
        <v>57.5</v>
      </c>
      <c r="K56" s="14"/>
    </row>
    <row r="57" spans="1:13" s="5" customFormat="1" ht="42" customHeight="1">
      <c r="A57" s="14"/>
      <c r="B57" s="47" t="s">
        <v>70</v>
      </c>
      <c r="C57" s="10" t="s">
        <v>77</v>
      </c>
      <c r="D57" s="54" t="s">
        <v>78</v>
      </c>
      <c r="E57" s="55">
        <v>800</v>
      </c>
      <c r="F57" s="2">
        <f t="shared" si="5"/>
        <v>64</v>
      </c>
      <c r="G57" s="2">
        <f t="shared" si="19"/>
        <v>864</v>
      </c>
      <c r="H57" s="2">
        <f t="shared" si="20"/>
        <v>120</v>
      </c>
      <c r="I57" s="2">
        <f t="shared" si="22"/>
        <v>64</v>
      </c>
      <c r="J57" s="33">
        <f t="shared" si="21"/>
        <v>184</v>
      </c>
      <c r="K57" s="14"/>
    </row>
    <row r="58" spans="1:13" s="5" customFormat="1" ht="42" customHeight="1">
      <c r="A58" s="14"/>
      <c r="B58" s="82" t="s">
        <v>71</v>
      </c>
      <c r="C58" s="6" t="s">
        <v>55</v>
      </c>
      <c r="D58" s="81" t="s">
        <v>191</v>
      </c>
      <c r="E58" s="23">
        <v>900</v>
      </c>
      <c r="F58" s="2">
        <f t="shared" si="5"/>
        <v>72</v>
      </c>
      <c r="G58" s="2">
        <f t="shared" si="19"/>
        <v>972</v>
      </c>
      <c r="H58" s="2">
        <f t="shared" si="20"/>
        <v>135</v>
      </c>
      <c r="I58" s="2">
        <f t="shared" si="22"/>
        <v>72</v>
      </c>
      <c r="J58" s="33">
        <f t="shared" si="21"/>
        <v>207</v>
      </c>
      <c r="K58" s="14"/>
    </row>
    <row r="59" spans="1:13" s="5" customFormat="1" ht="43.15" customHeight="1">
      <c r="A59" s="14"/>
      <c r="B59" s="47" t="s">
        <v>72</v>
      </c>
      <c r="C59" s="12" t="s">
        <v>54</v>
      </c>
      <c r="D59" s="54" t="s">
        <v>190</v>
      </c>
      <c r="E59" s="55">
        <v>700</v>
      </c>
      <c r="F59" s="2">
        <f t="shared" si="5"/>
        <v>56</v>
      </c>
      <c r="G59" s="2">
        <f t="shared" si="19"/>
        <v>756</v>
      </c>
      <c r="H59" s="2">
        <f t="shared" si="20"/>
        <v>105</v>
      </c>
      <c r="I59" s="2">
        <f t="shared" si="22"/>
        <v>56</v>
      </c>
      <c r="J59" s="33">
        <f t="shared" si="21"/>
        <v>161</v>
      </c>
      <c r="K59" s="14"/>
    </row>
    <row r="60" spans="1:13" s="5" customFormat="1" ht="43.15" customHeight="1">
      <c r="A60" s="14"/>
      <c r="B60" s="47" t="s">
        <v>73</v>
      </c>
      <c r="C60" s="12" t="s">
        <v>163</v>
      </c>
      <c r="D60" s="68" t="s">
        <v>164</v>
      </c>
      <c r="E60" s="55">
        <v>700</v>
      </c>
      <c r="F60" s="2">
        <f t="shared" ref="F60" si="23">E60*0.08</f>
        <v>56</v>
      </c>
      <c r="G60" s="2">
        <f t="shared" ref="G60" si="24">E60+F60</f>
        <v>756</v>
      </c>
      <c r="H60" s="2">
        <f t="shared" ref="H60" si="25">E60*0.15</f>
        <v>105</v>
      </c>
      <c r="I60" s="2">
        <f t="shared" ref="I60" si="26">E60*0.08</f>
        <v>56</v>
      </c>
      <c r="J60" s="33">
        <f t="shared" ref="J60" si="27">H60+I60</f>
        <v>161</v>
      </c>
      <c r="K60" s="14"/>
    </row>
    <row r="61" spans="1:13" s="5" customFormat="1" ht="43.15" customHeight="1">
      <c r="A61" s="14"/>
      <c r="B61" s="47" t="s">
        <v>74</v>
      </c>
      <c r="C61" s="10" t="s">
        <v>49</v>
      </c>
      <c r="D61" s="54" t="s">
        <v>130</v>
      </c>
      <c r="E61" s="55">
        <v>800</v>
      </c>
      <c r="F61" s="2">
        <f t="shared" si="5"/>
        <v>64</v>
      </c>
      <c r="G61" s="2">
        <f t="shared" si="19"/>
        <v>864</v>
      </c>
      <c r="H61" s="2">
        <f t="shared" si="20"/>
        <v>120</v>
      </c>
      <c r="I61" s="2">
        <f t="shared" si="22"/>
        <v>64</v>
      </c>
      <c r="J61" s="33">
        <f t="shared" si="21"/>
        <v>184</v>
      </c>
      <c r="K61" s="14"/>
    </row>
    <row r="62" spans="1:13" s="5" customFormat="1" ht="41.45" customHeight="1" thickBot="1">
      <c r="A62" s="14"/>
      <c r="B62" s="47" t="s">
        <v>75</v>
      </c>
      <c r="C62" s="17" t="s">
        <v>50</v>
      </c>
      <c r="D62" s="60" t="s">
        <v>134</v>
      </c>
      <c r="E62" s="61">
        <v>1400</v>
      </c>
      <c r="F62" s="3">
        <f t="shared" si="5"/>
        <v>112</v>
      </c>
      <c r="G62" s="3">
        <f t="shared" si="19"/>
        <v>1512</v>
      </c>
      <c r="H62" s="3">
        <f t="shared" si="20"/>
        <v>210</v>
      </c>
      <c r="I62" s="3">
        <f t="shared" si="22"/>
        <v>112</v>
      </c>
      <c r="J62" s="36">
        <f t="shared" si="21"/>
        <v>322</v>
      </c>
      <c r="K62" s="14"/>
    </row>
    <row r="63" spans="1:13" s="5" customFormat="1" ht="41.45" customHeight="1" thickBot="1">
      <c r="A63" s="14"/>
      <c r="B63" s="148" t="s">
        <v>154</v>
      </c>
      <c r="C63" s="149"/>
      <c r="D63" s="149"/>
      <c r="E63" s="149"/>
      <c r="F63" s="149"/>
      <c r="G63" s="149"/>
      <c r="H63" s="149"/>
      <c r="I63" s="149"/>
      <c r="J63" s="150"/>
      <c r="K63" s="14"/>
    </row>
    <row r="64" spans="1:13" s="5" customFormat="1" ht="115.9" customHeight="1">
      <c r="A64" s="14"/>
      <c r="B64" s="96" t="s">
        <v>79</v>
      </c>
      <c r="C64" s="98" t="s">
        <v>51</v>
      </c>
      <c r="D64" s="100" t="s">
        <v>135</v>
      </c>
      <c r="E64" s="94">
        <v>3500</v>
      </c>
      <c r="F64" s="144">
        <f t="shared" si="5"/>
        <v>280</v>
      </c>
      <c r="G64" s="144">
        <f t="shared" si="19"/>
        <v>3780</v>
      </c>
      <c r="H64" s="144">
        <f t="shared" si="20"/>
        <v>525</v>
      </c>
      <c r="I64" s="144">
        <f t="shared" si="22"/>
        <v>280</v>
      </c>
      <c r="J64" s="146">
        <f t="shared" si="21"/>
        <v>805</v>
      </c>
      <c r="K64" s="14"/>
    </row>
    <row r="65" spans="1:11" s="5" customFormat="1" ht="153" customHeight="1">
      <c r="A65" s="14"/>
      <c r="B65" s="97"/>
      <c r="C65" s="99"/>
      <c r="D65" s="92"/>
      <c r="E65" s="95"/>
      <c r="F65" s="145"/>
      <c r="G65" s="145"/>
      <c r="H65" s="145"/>
      <c r="I65" s="145"/>
      <c r="J65" s="147"/>
      <c r="K65" s="14"/>
    </row>
    <row r="66" spans="1:11" s="5" customFormat="1" ht="108" customHeight="1">
      <c r="A66" s="14"/>
      <c r="B66" s="43" t="s">
        <v>80</v>
      </c>
      <c r="C66" s="26" t="s">
        <v>52</v>
      </c>
      <c r="D66" s="92" t="s">
        <v>172</v>
      </c>
      <c r="E66" s="55">
        <v>5000</v>
      </c>
      <c r="F66" s="2">
        <f t="shared" si="5"/>
        <v>400</v>
      </c>
      <c r="G66" s="2">
        <f t="shared" si="19"/>
        <v>5400</v>
      </c>
      <c r="H66" s="2">
        <f t="shared" si="20"/>
        <v>750</v>
      </c>
      <c r="I66" s="2">
        <f t="shared" si="22"/>
        <v>400</v>
      </c>
      <c r="J66" s="33">
        <f t="shared" si="21"/>
        <v>1150</v>
      </c>
      <c r="K66" s="14"/>
    </row>
    <row r="67" spans="1:11" s="5" customFormat="1" ht="197.25" customHeight="1" thickBot="1">
      <c r="A67" s="14"/>
      <c r="B67" s="45" t="s">
        <v>137</v>
      </c>
      <c r="C67" s="18" t="s">
        <v>53</v>
      </c>
      <c r="D67" s="93"/>
      <c r="E67" s="61">
        <v>5500</v>
      </c>
      <c r="F67" s="3">
        <f t="shared" si="5"/>
        <v>440</v>
      </c>
      <c r="G67" s="3">
        <f t="shared" si="19"/>
        <v>5940</v>
      </c>
      <c r="H67" s="3">
        <f t="shared" si="20"/>
        <v>825</v>
      </c>
      <c r="I67" s="3">
        <f t="shared" si="22"/>
        <v>440</v>
      </c>
      <c r="J67" s="36">
        <f t="shared" si="21"/>
        <v>1265</v>
      </c>
      <c r="K67" s="14"/>
    </row>
    <row r="68" spans="1:11" s="5" customFormat="1" ht="37.15" customHeight="1">
      <c r="A68" s="14"/>
      <c r="B68" s="155" t="s">
        <v>136</v>
      </c>
      <c r="C68" s="156"/>
      <c r="D68" s="156"/>
      <c r="E68" s="156"/>
      <c r="F68" s="156"/>
      <c r="G68" s="156"/>
      <c r="H68" s="156"/>
      <c r="I68" s="156"/>
      <c r="J68" s="157"/>
      <c r="K68" s="14"/>
    </row>
    <row r="69" spans="1:11" s="5" customFormat="1" ht="118.5" customHeight="1">
      <c r="A69" s="14"/>
      <c r="B69" s="63" t="s">
        <v>138</v>
      </c>
      <c r="C69" s="70" t="s">
        <v>139</v>
      </c>
      <c r="D69" s="158" t="s">
        <v>200</v>
      </c>
      <c r="E69" s="58">
        <v>18000</v>
      </c>
      <c r="F69" s="71">
        <f>E69*0.08</f>
        <v>1440</v>
      </c>
      <c r="G69" s="71">
        <f>E69+F69</f>
        <v>19440</v>
      </c>
      <c r="H69" s="71">
        <f>E69*0.15</f>
        <v>2700</v>
      </c>
      <c r="I69" s="71">
        <f>E69*0.08</f>
        <v>1440</v>
      </c>
      <c r="J69" s="33">
        <f>H69+I69</f>
        <v>4140</v>
      </c>
      <c r="K69" s="14"/>
    </row>
    <row r="70" spans="1:11" s="5" customFormat="1" ht="118.5" customHeight="1">
      <c r="A70" s="14"/>
      <c r="B70" s="63" t="s">
        <v>160</v>
      </c>
      <c r="C70" s="84" t="s">
        <v>140</v>
      </c>
      <c r="D70" s="159"/>
      <c r="E70" s="23">
        <v>19000</v>
      </c>
      <c r="F70" s="71">
        <f t="shared" ref="F70:F71" si="28">E70*0.08</f>
        <v>1520</v>
      </c>
      <c r="G70" s="71">
        <f t="shared" ref="G70:G71" si="29">E70+F70</f>
        <v>20520</v>
      </c>
      <c r="H70" s="71">
        <f t="shared" ref="H70:H71" si="30">E70*0.15</f>
        <v>2850</v>
      </c>
      <c r="I70" s="71">
        <f t="shared" ref="I70:I71" si="31">E70*0.08</f>
        <v>1520</v>
      </c>
      <c r="J70" s="33">
        <f t="shared" ref="J70:J71" si="32">H70+I70</f>
        <v>4370</v>
      </c>
      <c r="K70" s="14"/>
    </row>
    <row r="71" spans="1:11" s="5" customFormat="1" ht="118.5" customHeight="1">
      <c r="A71" s="14"/>
      <c r="B71" s="63" t="s">
        <v>165</v>
      </c>
      <c r="C71" s="84" t="s">
        <v>141</v>
      </c>
      <c r="D71" s="160"/>
      <c r="E71" s="23">
        <v>21000</v>
      </c>
      <c r="F71" s="71">
        <f t="shared" si="28"/>
        <v>1680</v>
      </c>
      <c r="G71" s="71">
        <f t="shared" si="29"/>
        <v>22680</v>
      </c>
      <c r="H71" s="71">
        <f t="shared" si="30"/>
        <v>3150</v>
      </c>
      <c r="I71" s="71">
        <f t="shared" si="31"/>
        <v>1680</v>
      </c>
      <c r="J71" s="33">
        <f t="shared" si="32"/>
        <v>4830</v>
      </c>
      <c r="K71" s="14"/>
    </row>
    <row r="72" spans="1:11" s="5" customFormat="1" ht="112.9" customHeight="1">
      <c r="A72" s="14"/>
      <c r="B72" s="63" t="s">
        <v>93</v>
      </c>
      <c r="C72" s="84" t="s">
        <v>142</v>
      </c>
      <c r="D72" s="158" t="s">
        <v>145</v>
      </c>
      <c r="E72" s="23">
        <v>16500</v>
      </c>
      <c r="F72" s="71">
        <f>E72*0.08</f>
        <v>1320</v>
      </c>
      <c r="G72" s="71">
        <f>E72+F72</f>
        <v>17820</v>
      </c>
      <c r="H72" s="71">
        <f>E72*0.15</f>
        <v>2475</v>
      </c>
      <c r="I72" s="71">
        <f>E72*0.08</f>
        <v>1320</v>
      </c>
      <c r="J72" s="33">
        <f>H72+I72</f>
        <v>3795</v>
      </c>
      <c r="K72" s="14"/>
    </row>
    <row r="73" spans="1:11" s="5" customFormat="1" ht="108.6" customHeight="1">
      <c r="A73" s="14"/>
      <c r="B73" s="63" t="s">
        <v>94</v>
      </c>
      <c r="C73" s="84" t="s">
        <v>143</v>
      </c>
      <c r="D73" s="159"/>
      <c r="E73" s="23">
        <v>17000</v>
      </c>
      <c r="F73" s="71">
        <f t="shared" ref="F73:F74" si="33">E73*0.08</f>
        <v>1360</v>
      </c>
      <c r="G73" s="71">
        <f t="shared" ref="G73:G74" si="34">E73+F73</f>
        <v>18360</v>
      </c>
      <c r="H73" s="71">
        <f t="shared" ref="H73:H74" si="35">E73*0.15</f>
        <v>2550</v>
      </c>
      <c r="I73" s="71">
        <f t="shared" ref="I73:I74" si="36">E73*0.08</f>
        <v>1360</v>
      </c>
      <c r="J73" s="33">
        <f t="shared" ref="J73:J74" si="37">H73+I73</f>
        <v>3910</v>
      </c>
      <c r="K73" s="14"/>
    </row>
    <row r="74" spans="1:11" s="5" customFormat="1" ht="107.25" customHeight="1">
      <c r="A74" s="14"/>
      <c r="B74" s="63" t="s">
        <v>106</v>
      </c>
      <c r="C74" s="84" t="s">
        <v>144</v>
      </c>
      <c r="D74" s="160"/>
      <c r="E74" s="23">
        <v>17500</v>
      </c>
      <c r="F74" s="71">
        <f t="shared" si="33"/>
        <v>1400</v>
      </c>
      <c r="G74" s="71">
        <f t="shared" si="34"/>
        <v>18900</v>
      </c>
      <c r="H74" s="71">
        <f t="shared" si="35"/>
        <v>2625</v>
      </c>
      <c r="I74" s="71">
        <f t="shared" si="36"/>
        <v>1400</v>
      </c>
      <c r="J74" s="33">
        <f t="shared" si="37"/>
        <v>4025</v>
      </c>
      <c r="K74" s="14"/>
    </row>
    <row r="75" spans="1:11" s="5" customFormat="1" ht="177" hidden="1" customHeight="1">
      <c r="A75" s="14"/>
      <c r="B75" s="63" t="s">
        <v>161</v>
      </c>
      <c r="C75" s="72" t="s">
        <v>146</v>
      </c>
      <c r="D75" s="92" t="s">
        <v>201</v>
      </c>
      <c r="E75" s="23">
        <v>20500</v>
      </c>
      <c r="F75" s="71">
        <f>E75*0.08</f>
        <v>1640</v>
      </c>
      <c r="G75" s="71">
        <f>E75+F75</f>
        <v>22140</v>
      </c>
      <c r="H75" s="71">
        <f>E75*0.15</f>
        <v>3075</v>
      </c>
      <c r="I75" s="71">
        <f>E75*0.08</f>
        <v>1640</v>
      </c>
      <c r="J75" s="33">
        <f>H75+I75</f>
        <v>4715</v>
      </c>
      <c r="K75" s="14"/>
    </row>
    <row r="76" spans="1:11" s="5" customFormat="1" ht="196.5" customHeight="1">
      <c r="A76" s="14"/>
      <c r="B76" s="63" t="s">
        <v>162</v>
      </c>
      <c r="C76" s="72" t="s">
        <v>147</v>
      </c>
      <c r="D76" s="92"/>
      <c r="E76" s="23">
        <v>23500</v>
      </c>
      <c r="F76" s="71">
        <f t="shared" ref="F76" si="38">E76*0.08</f>
        <v>1880</v>
      </c>
      <c r="G76" s="71">
        <f t="shared" ref="G76" si="39">E76+F76</f>
        <v>25380</v>
      </c>
      <c r="H76" s="71">
        <f t="shared" ref="H76" si="40">E76*0.15</f>
        <v>3525</v>
      </c>
      <c r="I76" s="71">
        <f t="shared" ref="I76" si="41">E76*0.08</f>
        <v>1880</v>
      </c>
      <c r="J76" s="33">
        <f t="shared" ref="J76" si="42">H76+I76</f>
        <v>5405</v>
      </c>
      <c r="K76" s="14"/>
    </row>
    <row r="77" spans="1:11" s="5" customFormat="1" ht="179.45" customHeight="1">
      <c r="A77" s="14"/>
      <c r="B77" s="63" t="s">
        <v>166</v>
      </c>
      <c r="C77" s="72" t="s">
        <v>148</v>
      </c>
      <c r="D77" s="158" t="s">
        <v>234</v>
      </c>
      <c r="E77" s="23">
        <v>18000</v>
      </c>
      <c r="F77" s="71">
        <f>E77*0.08</f>
        <v>1440</v>
      </c>
      <c r="G77" s="71">
        <f>E77+F77</f>
        <v>19440</v>
      </c>
      <c r="H77" s="71">
        <f>E77*0.15</f>
        <v>2700</v>
      </c>
      <c r="I77" s="71">
        <f>E77*0.08</f>
        <v>1440</v>
      </c>
      <c r="J77" s="33">
        <f>H77+I77</f>
        <v>4140</v>
      </c>
      <c r="K77" s="14"/>
    </row>
    <row r="78" spans="1:11" s="5" customFormat="1" ht="179.45" customHeight="1">
      <c r="A78" s="14"/>
      <c r="B78" s="63" t="s">
        <v>167</v>
      </c>
      <c r="C78" s="72" t="s">
        <v>149</v>
      </c>
      <c r="D78" s="159"/>
      <c r="E78" s="23">
        <v>20600</v>
      </c>
      <c r="F78" s="71">
        <f t="shared" ref="F78" si="43">E78*0.08</f>
        <v>1648</v>
      </c>
      <c r="G78" s="71">
        <f t="shared" ref="G78" si="44">E78+F78</f>
        <v>22248</v>
      </c>
      <c r="H78" s="71">
        <f t="shared" ref="H78" si="45">E78*0.15</f>
        <v>3090</v>
      </c>
      <c r="I78" s="71">
        <f t="shared" ref="I78" si="46">E78*0.08</f>
        <v>1648</v>
      </c>
      <c r="J78" s="33">
        <f t="shared" ref="J78" si="47">H78+I78</f>
        <v>4738</v>
      </c>
      <c r="K78" s="14"/>
    </row>
    <row r="79" spans="1:11" s="5" customFormat="1" ht="204.6" customHeight="1">
      <c r="A79" s="14"/>
      <c r="B79" s="63" t="s">
        <v>168</v>
      </c>
      <c r="C79" s="85" t="s">
        <v>150</v>
      </c>
      <c r="D79" s="158" t="s">
        <v>202</v>
      </c>
      <c r="E79" s="23">
        <v>19000</v>
      </c>
      <c r="F79" s="71">
        <f>E79*0.08</f>
        <v>1520</v>
      </c>
      <c r="G79" s="71">
        <f>E79+F79</f>
        <v>20520</v>
      </c>
      <c r="H79" s="71">
        <f>E79*0.15</f>
        <v>2850</v>
      </c>
      <c r="I79" s="71">
        <f>E79*0.08</f>
        <v>1520</v>
      </c>
      <c r="J79" s="33">
        <f>H79+I79</f>
        <v>4370</v>
      </c>
      <c r="K79" s="14"/>
    </row>
    <row r="80" spans="1:11" s="5" customFormat="1" ht="270" customHeight="1">
      <c r="A80" s="14"/>
      <c r="B80" s="63" t="s">
        <v>169</v>
      </c>
      <c r="C80" s="73" t="s">
        <v>151</v>
      </c>
      <c r="D80" s="160"/>
      <c r="E80" s="23">
        <v>21000</v>
      </c>
      <c r="F80" s="71">
        <f t="shared" ref="F80" si="48">E80*0.08</f>
        <v>1680</v>
      </c>
      <c r="G80" s="71">
        <f t="shared" ref="G80" si="49">E80+F80</f>
        <v>22680</v>
      </c>
      <c r="H80" s="71">
        <f t="shared" ref="H80" si="50">E80*0.15</f>
        <v>3150</v>
      </c>
      <c r="I80" s="71">
        <f t="shared" ref="I80" si="51">E80*0.08</f>
        <v>1680</v>
      </c>
      <c r="J80" s="33">
        <f t="shared" ref="J80" si="52">H80+I80</f>
        <v>4830</v>
      </c>
      <c r="K80" s="14"/>
    </row>
    <row r="81" spans="1:11" s="5" customFormat="1" ht="202.15" customHeight="1">
      <c r="A81" s="14"/>
      <c r="B81" s="63" t="s">
        <v>170</v>
      </c>
      <c r="C81" s="85" t="s">
        <v>152</v>
      </c>
      <c r="D81" s="158" t="s">
        <v>235</v>
      </c>
      <c r="E81" s="23">
        <v>17000</v>
      </c>
      <c r="F81" s="71">
        <f>E81*0.08</f>
        <v>1360</v>
      </c>
      <c r="G81" s="71">
        <f>E81+F81</f>
        <v>18360</v>
      </c>
      <c r="H81" s="71">
        <f>E81*0.15</f>
        <v>2550</v>
      </c>
      <c r="I81" s="71">
        <f>E81*0.08</f>
        <v>1360</v>
      </c>
      <c r="J81" s="33">
        <f>H81+I81</f>
        <v>3910</v>
      </c>
      <c r="K81" s="14"/>
    </row>
    <row r="82" spans="1:11" s="5" customFormat="1" ht="273.75" customHeight="1">
      <c r="A82" s="14"/>
      <c r="B82" s="86" t="s">
        <v>171</v>
      </c>
      <c r="C82" s="73" t="s">
        <v>153</v>
      </c>
      <c r="D82" s="160"/>
      <c r="E82" s="23">
        <v>18500</v>
      </c>
      <c r="F82" s="71">
        <f t="shared" ref="F82" si="53">E82*0.08</f>
        <v>1480</v>
      </c>
      <c r="G82" s="71">
        <f t="shared" ref="G82" si="54">E82+F82</f>
        <v>19980</v>
      </c>
      <c r="H82" s="71">
        <f t="shared" ref="H82" si="55">E82*0.15</f>
        <v>2775</v>
      </c>
      <c r="I82" s="71">
        <f t="shared" ref="I82" si="56">E82*0.08</f>
        <v>1480</v>
      </c>
      <c r="J82" s="33">
        <f t="shared" ref="J82" si="57">H82+I82</f>
        <v>4255</v>
      </c>
      <c r="K82" s="14"/>
    </row>
    <row r="83" spans="1:11" ht="100.5" customHeight="1">
      <c r="B83" s="167" t="s">
        <v>208</v>
      </c>
      <c r="C83" s="168"/>
      <c r="D83" s="168"/>
      <c r="E83" s="168"/>
      <c r="F83" s="168"/>
      <c r="G83" s="168"/>
      <c r="H83" s="168"/>
      <c r="I83" s="168"/>
      <c r="J83" s="169"/>
    </row>
    <row r="84" spans="1:11" ht="51.6" customHeight="1">
      <c r="B84" s="64" t="s">
        <v>8</v>
      </c>
      <c r="C84" s="75" t="s">
        <v>124</v>
      </c>
      <c r="D84" s="88" t="s">
        <v>209</v>
      </c>
      <c r="E84" s="23">
        <v>2500</v>
      </c>
      <c r="F84" s="65">
        <f t="shared" ref="F84:F91" si="58">E84*0.08</f>
        <v>200</v>
      </c>
      <c r="G84" s="2">
        <f>E84+F84</f>
        <v>2700</v>
      </c>
      <c r="H84" s="2">
        <f>E84*0.15</f>
        <v>375</v>
      </c>
      <c r="I84" s="2">
        <f>E84*0.08</f>
        <v>200</v>
      </c>
      <c r="J84" s="23">
        <f>H84+I84</f>
        <v>575</v>
      </c>
    </row>
    <row r="85" spans="1:11" ht="73.5" customHeight="1">
      <c r="B85" s="64" t="s">
        <v>10</v>
      </c>
      <c r="C85" s="75" t="s">
        <v>123</v>
      </c>
      <c r="D85" s="88" t="s">
        <v>210</v>
      </c>
      <c r="E85" s="23">
        <v>2500</v>
      </c>
      <c r="F85" s="65">
        <f t="shared" si="58"/>
        <v>200</v>
      </c>
      <c r="G85" s="2">
        <f t="shared" ref="G85:G97" si="59">E85+F85</f>
        <v>2700</v>
      </c>
      <c r="H85" s="2">
        <f t="shared" ref="H85:H97" si="60">E85*0.15</f>
        <v>375</v>
      </c>
      <c r="I85" s="2">
        <f t="shared" ref="I85:I97" si="61">E85*0.08</f>
        <v>200</v>
      </c>
      <c r="J85" s="23">
        <f t="shared" ref="J85:J97" si="62">H85+I85</f>
        <v>575</v>
      </c>
    </row>
    <row r="86" spans="1:11" ht="73.5" customHeight="1">
      <c r="B86" s="62" t="s">
        <v>11</v>
      </c>
      <c r="C86" s="76" t="s">
        <v>211</v>
      </c>
      <c r="D86" s="88" t="s">
        <v>212</v>
      </c>
      <c r="E86" s="55">
        <v>2500</v>
      </c>
      <c r="F86" s="65">
        <f t="shared" si="58"/>
        <v>200</v>
      </c>
      <c r="G86" s="2">
        <f t="shared" si="59"/>
        <v>2700</v>
      </c>
      <c r="H86" s="2">
        <f t="shared" si="60"/>
        <v>375</v>
      </c>
      <c r="I86" s="2">
        <f t="shared" si="61"/>
        <v>200</v>
      </c>
      <c r="J86" s="23">
        <f t="shared" si="62"/>
        <v>575</v>
      </c>
    </row>
    <row r="87" spans="1:11" ht="73.5" customHeight="1">
      <c r="B87" s="62" t="s">
        <v>12</v>
      </c>
      <c r="C87" s="76" t="s">
        <v>122</v>
      </c>
      <c r="D87" s="88" t="s">
        <v>213</v>
      </c>
      <c r="E87" s="55">
        <v>2500</v>
      </c>
      <c r="F87" s="65">
        <f t="shared" si="58"/>
        <v>200</v>
      </c>
      <c r="G87" s="2">
        <f t="shared" si="59"/>
        <v>2700</v>
      </c>
      <c r="H87" s="2">
        <f t="shared" si="60"/>
        <v>375</v>
      </c>
      <c r="I87" s="2">
        <f t="shared" si="61"/>
        <v>200</v>
      </c>
      <c r="J87" s="23">
        <f t="shared" si="62"/>
        <v>575</v>
      </c>
    </row>
    <row r="88" spans="1:11" ht="73.5" customHeight="1">
      <c r="B88" s="62" t="s">
        <v>15</v>
      </c>
      <c r="C88" s="76" t="s">
        <v>121</v>
      </c>
      <c r="D88" s="88" t="s">
        <v>214</v>
      </c>
      <c r="E88" s="55">
        <v>5000</v>
      </c>
      <c r="F88" s="65">
        <f t="shared" si="58"/>
        <v>400</v>
      </c>
      <c r="G88" s="2">
        <f t="shared" si="59"/>
        <v>5400</v>
      </c>
      <c r="H88" s="2">
        <f t="shared" si="60"/>
        <v>750</v>
      </c>
      <c r="I88" s="2">
        <f t="shared" si="61"/>
        <v>400</v>
      </c>
      <c r="J88" s="23">
        <f t="shared" si="62"/>
        <v>1150</v>
      </c>
    </row>
    <row r="89" spans="1:11" ht="73.5" customHeight="1">
      <c r="B89" s="64" t="s">
        <v>16</v>
      </c>
      <c r="C89" s="76" t="s">
        <v>120</v>
      </c>
      <c r="D89" s="88" t="s">
        <v>215</v>
      </c>
      <c r="E89" s="55">
        <v>5000</v>
      </c>
      <c r="F89" s="65">
        <f t="shared" si="58"/>
        <v>400</v>
      </c>
      <c r="G89" s="2">
        <f t="shared" si="59"/>
        <v>5400</v>
      </c>
      <c r="H89" s="2">
        <f t="shared" si="60"/>
        <v>750</v>
      </c>
      <c r="I89" s="2">
        <f t="shared" si="61"/>
        <v>400</v>
      </c>
      <c r="J89" s="23">
        <f t="shared" si="62"/>
        <v>1150</v>
      </c>
    </row>
    <row r="90" spans="1:11" ht="73.5" customHeight="1">
      <c r="B90" s="64" t="s">
        <v>17</v>
      </c>
      <c r="C90" s="76" t="s">
        <v>119</v>
      </c>
      <c r="D90" s="88" t="s">
        <v>216</v>
      </c>
      <c r="E90" s="55">
        <v>5000</v>
      </c>
      <c r="F90" s="65">
        <f t="shared" si="58"/>
        <v>400</v>
      </c>
      <c r="G90" s="2">
        <f t="shared" si="59"/>
        <v>5400</v>
      </c>
      <c r="H90" s="2">
        <f t="shared" si="60"/>
        <v>750</v>
      </c>
      <c r="I90" s="2">
        <f t="shared" si="61"/>
        <v>400</v>
      </c>
      <c r="J90" s="23">
        <f t="shared" si="62"/>
        <v>1150</v>
      </c>
    </row>
    <row r="91" spans="1:11" ht="73.5" customHeight="1">
      <c r="B91" s="62" t="s">
        <v>18</v>
      </c>
      <c r="C91" s="77" t="s">
        <v>118</v>
      </c>
      <c r="D91" s="88" t="s">
        <v>217</v>
      </c>
      <c r="E91" s="66">
        <v>5000</v>
      </c>
      <c r="F91" s="65">
        <f t="shared" si="58"/>
        <v>400</v>
      </c>
      <c r="G91" s="2">
        <f t="shared" si="59"/>
        <v>5400</v>
      </c>
      <c r="H91" s="2">
        <f t="shared" si="60"/>
        <v>750</v>
      </c>
      <c r="I91" s="2">
        <f t="shared" si="61"/>
        <v>400</v>
      </c>
      <c r="J91" s="23">
        <f t="shared" si="62"/>
        <v>1150</v>
      </c>
    </row>
    <row r="92" spans="1:11" ht="73.5" customHeight="1">
      <c r="B92" s="62" t="s">
        <v>22</v>
      </c>
      <c r="C92" s="77" t="s">
        <v>116</v>
      </c>
      <c r="D92" s="88" t="s">
        <v>218</v>
      </c>
      <c r="E92" s="66">
        <v>3000</v>
      </c>
      <c r="F92" s="65">
        <f>E92*0.08</f>
        <v>240</v>
      </c>
      <c r="G92" s="2">
        <f t="shared" si="59"/>
        <v>3240</v>
      </c>
      <c r="H92" s="2">
        <f t="shared" si="60"/>
        <v>450</v>
      </c>
      <c r="I92" s="2">
        <f t="shared" si="61"/>
        <v>240</v>
      </c>
      <c r="J92" s="23">
        <f t="shared" si="62"/>
        <v>690</v>
      </c>
    </row>
    <row r="93" spans="1:11" ht="63" customHeight="1">
      <c r="B93" s="62" t="s">
        <v>115</v>
      </c>
      <c r="C93" s="76" t="s">
        <v>117</v>
      </c>
      <c r="D93" s="88" t="s">
        <v>219</v>
      </c>
      <c r="E93" s="55">
        <v>10000</v>
      </c>
      <c r="F93" s="65">
        <f t="shared" ref="F93:F97" si="63">E93*0.08</f>
        <v>800</v>
      </c>
      <c r="G93" s="2">
        <f t="shared" si="59"/>
        <v>10800</v>
      </c>
      <c r="H93" s="2">
        <f t="shared" si="60"/>
        <v>1500</v>
      </c>
      <c r="I93" s="2">
        <f t="shared" si="61"/>
        <v>800</v>
      </c>
      <c r="J93" s="23">
        <f t="shared" si="62"/>
        <v>2300</v>
      </c>
    </row>
    <row r="94" spans="1:11" ht="79.5" customHeight="1">
      <c r="B94" s="62" t="s">
        <v>23</v>
      </c>
      <c r="C94" s="75" t="s">
        <v>203</v>
      </c>
      <c r="D94" s="88" t="s">
        <v>125</v>
      </c>
      <c r="E94" s="55">
        <v>1000</v>
      </c>
      <c r="F94" s="65">
        <f t="shared" si="63"/>
        <v>80</v>
      </c>
      <c r="G94" s="2">
        <f t="shared" si="59"/>
        <v>1080</v>
      </c>
      <c r="H94" s="2">
        <f t="shared" si="60"/>
        <v>150</v>
      </c>
      <c r="I94" s="2">
        <f t="shared" si="61"/>
        <v>80</v>
      </c>
      <c r="J94" s="23">
        <f t="shared" si="62"/>
        <v>230</v>
      </c>
    </row>
    <row r="95" spans="1:11" ht="76.900000000000006" customHeight="1">
      <c r="B95" s="62" t="s">
        <v>24</v>
      </c>
      <c r="C95" s="75" t="s">
        <v>204</v>
      </c>
      <c r="D95" s="88" t="s">
        <v>126</v>
      </c>
      <c r="E95" s="55">
        <v>10000</v>
      </c>
      <c r="F95" s="65">
        <f t="shared" si="63"/>
        <v>800</v>
      </c>
      <c r="G95" s="2">
        <f t="shared" si="59"/>
        <v>10800</v>
      </c>
      <c r="H95" s="2">
        <f t="shared" si="60"/>
        <v>1500</v>
      </c>
      <c r="I95" s="2">
        <f t="shared" si="61"/>
        <v>800</v>
      </c>
      <c r="J95" s="23">
        <f t="shared" si="62"/>
        <v>2300</v>
      </c>
    </row>
    <row r="96" spans="1:11" ht="78" customHeight="1">
      <c r="B96" s="62" t="s">
        <v>27</v>
      </c>
      <c r="C96" s="75" t="s">
        <v>205</v>
      </c>
      <c r="D96" s="88" t="s">
        <v>220</v>
      </c>
      <c r="E96" s="55">
        <v>7000</v>
      </c>
      <c r="F96" s="65">
        <f t="shared" si="63"/>
        <v>560</v>
      </c>
      <c r="G96" s="2">
        <f t="shared" si="59"/>
        <v>7560</v>
      </c>
      <c r="H96" s="2">
        <f t="shared" si="60"/>
        <v>1050</v>
      </c>
      <c r="I96" s="2">
        <f t="shared" si="61"/>
        <v>560</v>
      </c>
      <c r="J96" s="23">
        <f t="shared" si="62"/>
        <v>1610</v>
      </c>
    </row>
    <row r="97" spans="2:10" ht="76.5" customHeight="1">
      <c r="B97" s="62" t="s">
        <v>28</v>
      </c>
      <c r="C97" s="75" t="s">
        <v>221</v>
      </c>
      <c r="D97" s="88" t="s">
        <v>222</v>
      </c>
      <c r="E97" s="55">
        <v>5000</v>
      </c>
      <c r="F97" s="65">
        <f t="shared" si="63"/>
        <v>400</v>
      </c>
      <c r="G97" s="2">
        <f t="shared" si="59"/>
        <v>5400</v>
      </c>
      <c r="H97" s="2">
        <f t="shared" si="60"/>
        <v>750</v>
      </c>
      <c r="I97" s="2">
        <f t="shared" si="61"/>
        <v>400</v>
      </c>
      <c r="J97" s="23">
        <f t="shared" si="62"/>
        <v>1150</v>
      </c>
    </row>
    <row r="98" spans="2:10" ht="39" customHeight="1">
      <c r="B98" s="170" t="s">
        <v>173</v>
      </c>
      <c r="C98" s="171"/>
      <c r="D98" s="171"/>
      <c r="E98" s="171"/>
      <c r="F98" s="171"/>
      <c r="G98" s="171"/>
      <c r="H98" s="171"/>
      <c r="I98" s="171"/>
      <c r="J98" s="172"/>
    </row>
    <row r="99" spans="2:10" ht="109.5" customHeight="1">
      <c r="B99" s="62" t="s">
        <v>29</v>
      </c>
      <c r="C99" s="89" t="s">
        <v>223</v>
      </c>
      <c r="D99" s="158" t="s">
        <v>236</v>
      </c>
      <c r="E99" s="23">
        <v>35000</v>
      </c>
      <c r="F99" s="71">
        <f>E99*0.08</f>
        <v>2800</v>
      </c>
      <c r="G99" s="71">
        <f>E99+F99</f>
        <v>37800</v>
      </c>
      <c r="H99" s="71">
        <f>E99*0.15</f>
        <v>5250</v>
      </c>
      <c r="I99" s="71">
        <f>E99*0.08</f>
        <v>2800</v>
      </c>
      <c r="J99" s="33">
        <f>H99+I99</f>
        <v>8050</v>
      </c>
    </row>
    <row r="100" spans="2:10" ht="109.5" customHeight="1">
      <c r="B100" s="62" t="s">
        <v>30</v>
      </c>
      <c r="C100" s="89" t="s">
        <v>224</v>
      </c>
      <c r="D100" s="159"/>
      <c r="E100" s="23">
        <v>50000</v>
      </c>
      <c r="F100" s="71">
        <f t="shared" ref="F100:F101" si="64">E100*0.08</f>
        <v>4000</v>
      </c>
      <c r="G100" s="71">
        <f t="shared" ref="G100:G101" si="65">E100+F100</f>
        <v>54000</v>
      </c>
      <c r="H100" s="71">
        <f t="shared" ref="H100:H101" si="66">E100*0.15</f>
        <v>7500</v>
      </c>
      <c r="I100" s="71">
        <f t="shared" ref="I100:I101" si="67">E100*0.08</f>
        <v>4000</v>
      </c>
      <c r="J100" s="33">
        <f t="shared" ref="J100:J101" si="68">H100+I100</f>
        <v>11500</v>
      </c>
    </row>
    <row r="101" spans="2:10" ht="109.5" customHeight="1">
      <c r="B101" s="62" t="s">
        <v>46</v>
      </c>
      <c r="C101" s="89" t="s">
        <v>225</v>
      </c>
      <c r="D101" s="160"/>
      <c r="E101" s="23">
        <v>55000</v>
      </c>
      <c r="F101" s="71">
        <f t="shared" si="64"/>
        <v>4400</v>
      </c>
      <c r="G101" s="71">
        <f t="shared" si="65"/>
        <v>59400</v>
      </c>
      <c r="H101" s="71">
        <f t="shared" si="66"/>
        <v>8250</v>
      </c>
      <c r="I101" s="71">
        <f t="shared" si="67"/>
        <v>4400</v>
      </c>
      <c r="J101" s="33">
        <f t="shared" si="68"/>
        <v>12650</v>
      </c>
    </row>
    <row r="102" spans="2:10" ht="150.6" customHeight="1">
      <c r="B102" s="62" t="s">
        <v>47</v>
      </c>
      <c r="C102" s="73" t="s">
        <v>174</v>
      </c>
      <c r="D102" s="158" t="s">
        <v>237</v>
      </c>
      <c r="E102" s="23">
        <v>40000</v>
      </c>
      <c r="F102" s="71">
        <f>E102*0.08</f>
        <v>3200</v>
      </c>
      <c r="G102" s="71">
        <f>E102+F102</f>
        <v>43200</v>
      </c>
      <c r="H102" s="71">
        <f>E102*0.15</f>
        <v>6000</v>
      </c>
      <c r="I102" s="71">
        <f>E102*0.08</f>
        <v>3200</v>
      </c>
      <c r="J102" s="33">
        <f>H102+I102</f>
        <v>9200</v>
      </c>
    </row>
    <row r="103" spans="2:10" ht="153.75" customHeight="1">
      <c r="B103" s="62" t="s">
        <v>32</v>
      </c>
      <c r="C103" s="90" t="s">
        <v>175</v>
      </c>
      <c r="D103" s="160"/>
      <c r="E103" s="23">
        <v>50000</v>
      </c>
      <c r="F103" s="71">
        <f t="shared" ref="F103" si="69">E103*0.08</f>
        <v>4000</v>
      </c>
      <c r="G103" s="71">
        <f t="shared" ref="G103" si="70">E103+F103</f>
        <v>54000</v>
      </c>
      <c r="H103" s="71">
        <f t="shared" ref="H103" si="71">E103*0.15</f>
        <v>7500</v>
      </c>
      <c r="I103" s="71">
        <f t="shared" ref="I103" si="72">E103*0.08</f>
        <v>4000</v>
      </c>
      <c r="J103" s="33">
        <f t="shared" ref="J103" si="73">H103+I103</f>
        <v>11500</v>
      </c>
    </row>
    <row r="104" spans="2:10" ht="97.9" customHeight="1">
      <c r="B104" s="62" t="s">
        <v>33</v>
      </c>
      <c r="C104" s="73" t="s">
        <v>176</v>
      </c>
      <c r="D104" s="158" t="s">
        <v>238</v>
      </c>
      <c r="E104" s="23">
        <v>30000</v>
      </c>
      <c r="F104" s="71">
        <f>E104*0.08</f>
        <v>2400</v>
      </c>
      <c r="G104" s="71">
        <f>E104+F104</f>
        <v>32400</v>
      </c>
      <c r="H104" s="71">
        <f>E104*0.15</f>
        <v>4500</v>
      </c>
      <c r="I104" s="71">
        <f>E104*0.08</f>
        <v>2400</v>
      </c>
      <c r="J104" s="33">
        <f>H104+I104</f>
        <v>6900</v>
      </c>
    </row>
    <row r="105" spans="2:10" ht="97.9" customHeight="1">
      <c r="B105" s="62" t="s">
        <v>39</v>
      </c>
      <c r="C105" s="73" t="s">
        <v>177</v>
      </c>
      <c r="D105" s="159"/>
      <c r="E105" s="23">
        <v>40000</v>
      </c>
      <c r="F105" s="71">
        <f t="shared" ref="F105:F107" si="74">E105*0.08</f>
        <v>3200</v>
      </c>
      <c r="G105" s="71">
        <f t="shared" ref="G105:G107" si="75">E105+F105</f>
        <v>43200</v>
      </c>
      <c r="H105" s="71">
        <f t="shared" ref="H105:H107" si="76">E105*0.15</f>
        <v>6000</v>
      </c>
      <c r="I105" s="71">
        <f t="shared" ref="I105:I107" si="77">E105*0.08</f>
        <v>3200</v>
      </c>
      <c r="J105" s="33">
        <f t="shared" ref="J105:J107" si="78">H105+I105</f>
        <v>9200</v>
      </c>
    </row>
    <row r="106" spans="2:10" ht="90" customHeight="1">
      <c r="B106" s="62" t="s">
        <v>48</v>
      </c>
      <c r="C106" s="73" t="s">
        <v>187</v>
      </c>
      <c r="D106" s="159"/>
      <c r="E106" s="23">
        <v>50000</v>
      </c>
      <c r="F106" s="71">
        <f t="shared" si="74"/>
        <v>4000</v>
      </c>
      <c r="G106" s="71">
        <f t="shared" si="75"/>
        <v>54000</v>
      </c>
      <c r="H106" s="71">
        <f t="shared" si="76"/>
        <v>7500</v>
      </c>
      <c r="I106" s="71">
        <f t="shared" si="77"/>
        <v>4000</v>
      </c>
      <c r="J106" s="33">
        <f t="shared" si="78"/>
        <v>11500</v>
      </c>
    </row>
    <row r="107" spans="2:10" ht="370.5" customHeight="1">
      <c r="B107" s="62" t="s">
        <v>56</v>
      </c>
      <c r="C107" s="73" t="s">
        <v>188</v>
      </c>
      <c r="D107" s="87" t="s">
        <v>239</v>
      </c>
      <c r="E107" s="23">
        <v>70000</v>
      </c>
      <c r="F107" s="71">
        <f t="shared" si="74"/>
        <v>5600</v>
      </c>
      <c r="G107" s="71">
        <f t="shared" si="75"/>
        <v>75600</v>
      </c>
      <c r="H107" s="71">
        <f t="shared" si="76"/>
        <v>10500</v>
      </c>
      <c r="I107" s="71">
        <f t="shared" si="77"/>
        <v>5600</v>
      </c>
      <c r="J107" s="33">
        <f t="shared" si="78"/>
        <v>16100</v>
      </c>
    </row>
    <row r="108" spans="2:10" ht="58.5" customHeight="1">
      <c r="B108" s="161" t="s">
        <v>233</v>
      </c>
      <c r="C108" s="162"/>
      <c r="D108" s="162"/>
      <c r="E108" s="162"/>
      <c r="F108" s="162"/>
      <c r="G108" s="162"/>
      <c r="H108" s="162"/>
      <c r="I108" s="162"/>
      <c r="J108" s="163"/>
    </row>
    <row r="109" spans="2:10" ht="110.25" customHeight="1">
      <c r="B109" s="62" t="s">
        <v>57</v>
      </c>
      <c r="C109" s="91" t="s">
        <v>178</v>
      </c>
      <c r="D109" s="79" t="s">
        <v>226</v>
      </c>
      <c r="E109" s="23">
        <v>4000</v>
      </c>
      <c r="F109" s="71">
        <f t="shared" ref="F109:F114" si="79">E109*0.08</f>
        <v>320</v>
      </c>
      <c r="G109" s="71">
        <f t="shared" ref="G109:G114" si="80">E109+F109</f>
        <v>4320</v>
      </c>
      <c r="H109" s="71">
        <f t="shared" ref="H109:H114" si="81">E109*0.15</f>
        <v>600</v>
      </c>
      <c r="I109" s="71">
        <f t="shared" ref="I109:I114" si="82">E109*0.08</f>
        <v>320</v>
      </c>
      <c r="J109" s="33">
        <f t="shared" ref="J109:J114" si="83">H109+I109</f>
        <v>920</v>
      </c>
    </row>
    <row r="110" spans="2:10" ht="92.25" customHeight="1">
      <c r="B110" s="62" t="s">
        <v>58</v>
      </c>
      <c r="C110" s="91" t="s">
        <v>206</v>
      </c>
      <c r="D110" s="79" t="s">
        <v>227</v>
      </c>
      <c r="E110" s="23">
        <v>3000</v>
      </c>
      <c r="F110" s="71">
        <f t="shared" si="79"/>
        <v>240</v>
      </c>
      <c r="G110" s="71">
        <f t="shared" si="80"/>
        <v>3240</v>
      </c>
      <c r="H110" s="71">
        <f t="shared" si="81"/>
        <v>450</v>
      </c>
      <c r="I110" s="71">
        <f t="shared" si="82"/>
        <v>240</v>
      </c>
      <c r="J110" s="33">
        <f t="shared" si="83"/>
        <v>690</v>
      </c>
    </row>
    <row r="111" spans="2:10" ht="92.25" customHeight="1">
      <c r="B111" s="62" t="s">
        <v>59</v>
      </c>
      <c r="C111" s="91" t="s">
        <v>179</v>
      </c>
      <c r="D111" s="79" t="s">
        <v>228</v>
      </c>
      <c r="E111" s="23">
        <v>4000</v>
      </c>
      <c r="F111" s="71">
        <f t="shared" si="79"/>
        <v>320</v>
      </c>
      <c r="G111" s="71">
        <f t="shared" si="80"/>
        <v>4320</v>
      </c>
      <c r="H111" s="71">
        <f t="shared" si="81"/>
        <v>600</v>
      </c>
      <c r="I111" s="71">
        <f t="shared" si="82"/>
        <v>320</v>
      </c>
      <c r="J111" s="33">
        <f t="shared" si="83"/>
        <v>920</v>
      </c>
    </row>
    <row r="112" spans="2:10" ht="92.25" customHeight="1">
      <c r="B112" s="62" t="s">
        <v>60</v>
      </c>
      <c r="C112" s="91" t="s">
        <v>207</v>
      </c>
      <c r="D112" s="79" t="s">
        <v>229</v>
      </c>
      <c r="E112" s="23">
        <v>7500</v>
      </c>
      <c r="F112" s="71">
        <f t="shared" si="79"/>
        <v>600</v>
      </c>
      <c r="G112" s="71">
        <f t="shared" si="80"/>
        <v>8100</v>
      </c>
      <c r="H112" s="71">
        <f t="shared" si="81"/>
        <v>1125</v>
      </c>
      <c r="I112" s="71">
        <f t="shared" si="82"/>
        <v>600</v>
      </c>
      <c r="J112" s="33">
        <f t="shared" si="83"/>
        <v>1725</v>
      </c>
    </row>
    <row r="113" spans="2:11" ht="50.25" customHeight="1">
      <c r="B113" s="62" t="s">
        <v>61</v>
      </c>
      <c r="C113" s="91" t="s">
        <v>180</v>
      </c>
      <c r="D113" s="80" t="s">
        <v>230</v>
      </c>
      <c r="E113" s="23">
        <v>9500</v>
      </c>
      <c r="F113" s="71">
        <f t="shared" si="79"/>
        <v>760</v>
      </c>
      <c r="G113" s="71">
        <f t="shared" si="80"/>
        <v>10260</v>
      </c>
      <c r="H113" s="71">
        <f t="shared" si="81"/>
        <v>1425</v>
      </c>
      <c r="I113" s="71">
        <f t="shared" si="82"/>
        <v>760</v>
      </c>
      <c r="J113" s="33">
        <f t="shared" si="83"/>
        <v>2185</v>
      </c>
    </row>
    <row r="114" spans="2:11" ht="50.25" customHeight="1">
      <c r="B114" s="62" t="s">
        <v>62</v>
      </c>
      <c r="C114" s="91" t="s">
        <v>181</v>
      </c>
      <c r="D114" s="80" t="s">
        <v>182</v>
      </c>
      <c r="E114" s="23">
        <v>10500</v>
      </c>
      <c r="F114" s="71">
        <f t="shared" si="79"/>
        <v>840</v>
      </c>
      <c r="G114" s="71">
        <f t="shared" si="80"/>
        <v>11340</v>
      </c>
      <c r="H114" s="71">
        <f t="shared" si="81"/>
        <v>1575</v>
      </c>
      <c r="I114" s="71">
        <f t="shared" si="82"/>
        <v>840</v>
      </c>
      <c r="J114" s="33">
        <f t="shared" si="83"/>
        <v>2415</v>
      </c>
    </row>
    <row r="115" spans="2:11" ht="66" customHeight="1">
      <c r="B115" s="164" t="s">
        <v>183</v>
      </c>
      <c r="C115" s="165"/>
      <c r="D115" s="165"/>
      <c r="E115" s="165"/>
      <c r="F115" s="165"/>
      <c r="G115" s="165"/>
      <c r="H115" s="165"/>
      <c r="I115" s="165"/>
      <c r="J115" s="166"/>
    </row>
    <row r="116" spans="2:11" ht="99.75" customHeight="1">
      <c r="B116" s="62" t="s">
        <v>63</v>
      </c>
      <c r="C116" s="78" t="s">
        <v>184</v>
      </c>
      <c r="D116" s="80" t="s">
        <v>231</v>
      </c>
      <c r="E116" s="23">
        <v>10500</v>
      </c>
      <c r="F116" s="71">
        <f t="shared" ref="F116:F118" si="84">E116*0.08</f>
        <v>840</v>
      </c>
      <c r="G116" s="71">
        <f t="shared" ref="G116:G118" si="85">E116+F116</f>
        <v>11340</v>
      </c>
      <c r="H116" s="71">
        <f t="shared" ref="H116:H118" si="86">E116*0.15</f>
        <v>1575</v>
      </c>
      <c r="I116" s="71">
        <f t="shared" ref="I116:I118" si="87">E116*0.08</f>
        <v>840</v>
      </c>
      <c r="J116" s="33">
        <f t="shared" ref="J116:J118" si="88">H116+I116</f>
        <v>2415</v>
      </c>
    </row>
    <row r="117" spans="2:11" ht="96" customHeight="1">
      <c r="B117" s="62" t="s">
        <v>64</v>
      </c>
      <c r="C117" s="78" t="s">
        <v>185</v>
      </c>
      <c r="D117" s="80" t="s">
        <v>232</v>
      </c>
      <c r="E117" s="23">
        <v>12000</v>
      </c>
      <c r="F117" s="71">
        <f t="shared" si="84"/>
        <v>960</v>
      </c>
      <c r="G117" s="71">
        <f t="shared" si="85"/>
        <v>12960</v>
      </c>
      <c r="H117" s="71">
        <f t="shared" si="86"/>
        <v>1800</v>
      </c>
      <c r="I117" s="71">
        <f t="shared" si="87"/>
        <v>960</v>
      </c>
      <c r="J117" s="33">
        <f t="shared" si="88"/>
        <v>2760</v>
      </c>
    </row>
    <row r="118" spans="2:11" ht="49.5" customHeight="1">
      <c r="B118" s="62" t="s">
        <v>65</v>
      </c>
      <c r="C118" s="78" t="s">
        <v>186</v>
      </c>
      <c r="D118" s="80" t="s">
        <v>189</v>
      </c>
      <c r="E118" s="23">
        <v>5500</v>
      </c>
      <c r="F118" s="71">
        <f t="shared" si="84"/>
        <v>440</v>
      </c>
      <c r="G118" s="71">
        <f t="shared" si="85"/>
        <v>5940</v>
      </c>
      <c r="H118" s="71">
        <f t="shared" si="86"/>
        <v>825</v>
      </c>
      <c r="I118" s="71">
        <f t="shared" si="87"/>
        <v>440</v>
      </c>
      <c r="J118" s="33">
        <f t="shared" si="88"/>
        <v>1265</v>
      </c>
    </row>
    <row r="119" spans="2:11" ht="82.9" customHeight="1">
      <c r="B119" s="13"/>
    </row>
    <row r="120" spans="2:11" ht="82.9" customHeight="1">
      <c r="D120" s="22"/>
      <c r="J120" s="24"/>
    </row>
    <row r="121" spans="2:11" ht="82.9" customHeight="1">
      <c r="J121" s="24"/>
      <c r="K121"/>
    </row>
    <row r="122" spans="2:11" ht="82.9" customHeight="1"/>
  </sheetData>
  <mergeCells count="56">
    <mergeCell ref="D102:D103"/>
    <mergeCell ref="D104:D106"/>
    <mergeCell ref="B108:J108"/>
    <mergeCell ref="B115:J115"/>
    <mergeCell ref="D79:D80"/>
    <mergeCell ref="D81:D82"/>
    <mergeCell ref="B83:J83"/>
    <mergeCell ref="B98:J98"/>
    <mergeCell ref="D99:D101"/>
    <mergeCell ref="B68:J68"/>
    <mergeCell ref="D69:D71"/>
    <mergeCell ref="D72:D74"/>
    <mergeCell ref="D75:D76"/>
    <mergeCell ref="D77:D78"/>
    <mergeCell ref="B8:J8"/>
    <mergeCell ref="J28:J29"/>
    <mergeCell ref="F64:F65"/>
    <mergeCell ref="G64:G65"/>
    <mergeCell ref="H64:H65"/>
    <mergeCell ref="I64:I65"/>
    <mergeCell ref="J64:J65"/>
    <mergeCell ref="B63:J63"/>
    <mergeCell ref="E28:E29"/>
    <mergeCell ref="F28:F29"/>
    <mergeCell ref="G28:G29"/>
    <mergeCell ref="H28:H29"/>
    <mergeCell ref="I28:I29"/>
    <mergeCell ref="D30:D32"/>
    <mergeCell ref="D34:D36"/>
    <mergeCell ref="D37:D38"/>
    <mergeCell ref="H11:J11"/>
    <mergeCell ref="G11:G12"/>
    <mergeCell ref="F11:F12"/>
    <mergeCell ref="E11:E12"/>
    <mergeCell ref="D20:D22"/>
    <mergeCell ref="B49:J49"/>
    <mergeCell ref="B10:J10"/>
    <mergeCell ref="B52:J52"/>
    <mergeCell ref="B33:J33"/>
    <mergeCell ref="B42:J42"/>
    <mergeCell ref="D23:D25"/>
    <mergeCell ref="D26:D27"/>
    <mergeCell ref="B28:B29"/>
    <mergeCell ref="C28:C29"/>
    <mergeCell ref="D28:D29"/>
    <mergeCell ref="C11:C13"/>
    <mergeCell ref="B11:B13"/>
    <mergeCell ref="D11:D13"/>
    <mergeCell ref="D14:D16"/>
    <mergeCell ref="D17:D19"/>
    <mergeCell ref="D39:D41"/>
    <mergeCell ref="D66:D67"/>
    <mergeCell ref="E64:E65"/>
    <mergeCell ref="B64:B65"/>
    <mergeCell ref="C64:C65"/>
    <mergeCell ref="D64:D65"/>
  </mergeCells>
  <phoneticPr fontId="3" type="noConversion"/>
  <printOptions horizontalCentered="1"/>
  <pageMargins left="0.27559055118110237" right="0" top="0.19685039370078741" bottom="0" header="0" footer="0"/>
  <pageSetup paperSize="9" scale="61" fitToHeight="0" orientation="portrait" r:id="rId1"/>
  <rowBreaks count="4" manualBreakCount="4">
    <brk id="25" max="16383" man="1"/>
    <brk id="41" max="16383" man="1"/>
    <brk id="65" max="16383" man="1"/>
    <brk id="9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Pęk</dc:creator>
  <cp:lastModifiedBy>Magdalena Ruman</cp:lastModifiedBy>
  <cp:lastPrinted>2020-05-08T10:42:44Z</cp:lastPrinted>
  <dcterms:created xsi:type="dcterms:W3CDTF">2019-09-21T01:45:15Z</dcterms:created>
  <dcterms:modified xsi:type="dcterms:W3CDTF">2020-05-12T06:38:11Z</dcterms:modified>
</cp:coreProperties>
</file>