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@KOTŁY\2. REGULAMIN NABORU WNIOSKÓW\16. Regulamin naboru wniosków_04.05.2021 - wersja 16\"/>
    </mc:Choice>
  </mc:AlternateContent>
  <bookViews>
    <workbookView xWindow="0" yWindow="0" windowWidth="18855" windowHeight="12255"/>
  </bookViews>
  <sheets>
    <sheet name="Arkusz1" sheetId="1" r:id="rId1"/>
    <sheet name="Arkusz2" sheetId="2" r:id="rId2"/>
  </sheets>
  <definedNames>
    <definedName name="_xlnm.Print_Area" localSheetId="0">Arkusz1!$A$1:$K$118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G69" i="1"/>
  <c r="H69" i="1"/>
  <c r="J69" i="1" s="1"/>
  <c r="I69" i="1"/>
  <c r="F70" i="1"/>
  <c r="G70" i="1" s="1"/>
  <c r="H70" i="1"/>
  <c r="J70" i="1" s="1"/>
  <c r="I70" i="1"/>
  <c r="F71" i="1"/>
  <c r="G71" i="1"/>
  <c r="H71" i="1"/>
  <c r="I71" i="1"/>
  <c r="J71" i="1"/>
  <c r="I88" i="1" l="1"/>
  <c r="H88" i="1"/>
  <c r="F88" i="1"/>
  <c r="G88" i="1" s="1"/>
  <c r="I81" i="1"/>
  <c r="H81" i="1"/>
  <c r="F81" i="1"/>
  <c r="G81" i="1" s="1"/>
  <c r="I80" i="1"/>
  <c r="H80" i="1"/>
  <c r="F80" i="1"/>
  <c r="G80" i="1" s="1"/>
  <c r="I79" i="1"/>
  <c r="H79" i="1"/>
  <c r="F79" i="1"/>
  <c r="G79" i="1" s="1"/>
  <c r="I78" i="1"/>
  <c r="H78" i="1"/>
  <c r="F78" i="1"/>
  <c r="G78" i="1" s="1"/>
  <c r="I77" i="1"/>
  <c r="H77" i="1"/>
  <c r="F77" i="1"/>
  <c r="G77" i="1" s="1"/>
  <c r="I76" i="1"/>
  <c r="H76" i="1"/>
  <c r="J76" i="1" s="1"/>
  <c r="F76" i="1"/>
  <c r="G76" i="1" s="1"/>
  <c r="I89" i="1"/>
  <c r="H89" i="1"/>
  <c r="F89" i="1"/>
  <c r="G89" i="1" s="1"/>
  <c r="I87" i="1"/>
  <c r="H87" i="1"/>
  <c r="F87" i="1"/>
  <c r="G87" i="1" s="1"/>
  <c r="I86" i="1"/>
  <c r="H86" i="1"/>
  <c r="F86" i="1"/>
  <c r="G86" i="1" s="1"/>
  <c r="H84" i="1"/>
  <c r="J84" i="1" s="1"/>
  <c r="H83" i="1"/>
  <c r="J83" i="1" s="1"/>
  <c r="I74" i="1"/>
  <c r="H74" i="1"/>
  <c r="F74" i="1"/>
  <c r="G74" i="1" s="1"/>
  <c r="I73" i="1"/>
  <c r="H73" i="1"/>
  <c r="F73" i="1"/>
  <c r="G73" i="1" s="1"/>
  <c r="I72" i="1"/>
  <c r="H72" i="1"/>
  <c r="F72" i="1"/>
  <c r="G72" i="1" s="1"/>
  <c r="I67" i="1"/>
  <c r="H67" i="1"/>
  <c r="F67" i="1"/>
  <c r="G67" i="1" s="1"/>
  <c r="I66" i="1"/>
  <c r="H66" i="1"/>
  <c r="F66" i="1"/>
  <c r="G66" i="1" s="1"/>
  <c r="J88" i="1" l="1"/>
  <c r="J81" i="1"/>
  <c r="J77" i="1"/>
  <c r="J80" i="1"/>
  <c r="J78" i="1"/>
  <c r="J79" i="1"/>
  <c r="J86" i="1"/>
  <c r="J74" i="1"/>
  <c r="J89" i="1"/>
  <c r="J87" i="1"/>
  <c r="J66" i="1"/>
  <c r="J73" i="1"/>
  <c r="J72" i="1"/>
  <c r="J67" i="1"/>
  <c r="I57" i="1" l="1"/>
  <c r="H57" i="1"/>
  <c r="F57" i="1"/>
  <c r="G57" i="1" s="1"/>
  <c r="H48" i="1"/>
  <c r="H47" i="1"/>
  <c r="H45" i="1"/>
  <c r="J57" i="1" l="1"/>
  <c r="J48" i="1" l="1"/>
  <c r="J47" i="1"/>
  <c r="F17" i="1" l="1"/>
  <c r="G17" i="1" s="1"/>
  <c r="H17" i="1"/>
  <c r="I17" i="1"/>
  <c r="I50" i="1"/>
  <c r="J17" i="1" l="1"/>
  <c r="I27" i="1"/>
  <c r="H27" i="1"/>
  <c r="F27" i="1"/>
  <c r="G27" i="1" s="1"/>
  <c r="F14" i="1"/>
  <c r="F15" i="1"/>
  <c r="J27" i="1" l="1"/>
  <c r="I64" i="1"/>
  <c r="H64" i="1"/>
  <c r="F64" i="1"/>
  <c r="G64" i="1" s="1"/>
  <c r="I63" i="1"/>
  <c r="H63" i="1"/>
  <c r="F63" i="1"/>
  <c r="G63" i="1" s="1"/>
  <c r="I61" i="1"/>
  <c r="H61" i="1"/>
  <c r="F61" i="1"/>
  <c r="G61" i="1" s="1"/>
  <c r="I59" i="1"/>
  <c r="H59" i="1"/>
  <c r="F59" i="1"/>
  <c r="G59" i="1" s="1"/>
  <c r="I58" i="1"/>
  <c r="H58" i="1"/>
  <c r="F58" i="1"/>
  <c r="G58" i="1" s="1"/>
  <c r="I56" i="1"/>
  <c r="H56" i="1"/>
  <c r="F56" i="1"/>
  <c r="G56" i="1" s="1"/>
  <c r="I55" i="1"/>
  <c r="H55" i="1"/>
  <c r="F55" i="1"/>
  <c r="G55" i="1" s="1"/>
  <c r="I54" i="1"/>
  <c r="H54" i="1"/>
  <c r="F54" i="1"/>
  <c r="G54" i="1" s="1"/>
  <c r="I53" i="1"/>
  <c r="H53" i="1"/>
  <c r="F53" i="1"/>
  <c r="G53" i="1" s="1"/>
  <c r="I52" i="1"/>
  <c r="H52" i="1"/>
  <c r="F52" i="1"/>
  <c r="G52" i="1" s="1"/>
  <c r="I51" i="1"/>
  <c r="H51" i="1"/>
  <c r="F51" i="1"/>
  <c r="G51" i="1" s="1"/>
  <c r="H50" i="1"/>
  <c r="J50" i="1" s="1"/>
  <c r="F50" i="1"/>
  <c r="G50" i="1" s="1"/>
  <c r="I45" i="1"/>
  <c r="F45" i="1"/>
  <c r="G45" i="1" s="1"/>
  <c r="I44" i="1"/>
  <c r="H44" i="1"/>
  <c r="F44" i="1"/>
  <c r="G44" i="1" s="1"/>
  <c r="I43" i="1"/>
  <c r="H43" i="1"/>
  <c r="F43" i="1"/>
  <c r="G43" i="1" s="1"/>
  <c r="I42" i="1"/>
  <c r="H42" i="1"/>
  <c r="F42" i="1"/>
  <c r="G42" i="1" s="1"/>
  <c r="I41" i="1"/>
  <c r="H41" i="1"/>
  <c r="F41" i="1"/>
  <c r="G41" i="1" s="1"/>
  <c r="I40" i="1"/>
  <c r="H40" i="1"/>
  <c r="F40" i="1"/>
  <c r="G40" i="1" s="1"/>
  <c r="I38" i="1"/>
  <c r="H38" i="1"/>
  <c r="F38" i="1"/>
  <c r="G38" i="1" s="1"/>
  <c r="I37" i="1"/>
  <c r="H37" i="1"/>
  <c r="F37" i="1"/>
  <c r="G37" i="1" s="1"/>
  <c r="I36" i="1"/>
  <c r="H36" i="1"/>
  <c r="F36" i="1"/>
  <c r="G36" i="1" s="1"/>
  <c r="I35" i="1"/>
  <c r="H35" i="1"/>
  <c r="F35" i="1"/>
  <c r="G35" i="1" s="1"/>
  <c r="I34" i="1"/>
  <c r="H34" i="1"/>
  <c r="F34" i="1"/>
  <c r="G34" i="1" s="1"/>
  <c r="I33" i="1"/>
  <c r="H33" i="1"/>
  <c r="F33" i="1"/>
  <c r="G33" i="1" s="1"/>
  <c r="I32" i="1"/>
  <c r="H32" i="1"/>
  <c r="F32" i="1"/>
  <c r="G32" i="1" s="1"/>
  <c r="I31" i="1"/>
  <c r="H31" i="1"/>
  <c r="F31" i="1"/>
  <c r="G31" i="1" s="1"/>
  <c r="I28" i="1"/>
  <c r="H28" i="1"/>
  <c r="F28" i="1"/>
  <c r="G28" i="1" s="1"/>
  <c r="I26" i="1"/>
  <c r="H26" i="1"/>
  <c r="F26" i="1"/>
  <c r="G26" i="1" s="1"/>
  <c r="I25" i="1"/>
  <c r="H25" i="1"/>
  <c r="F25" i="1"/>
  <c r="G25" i="1" s="1"/>
  <c r="I24" i="1"/>
  <c r="H24" i="1"/>
  <c r="F24" i="1"/>
  <c r="G24" i="1" s="1"/>
  <c r="I23" i="1"/>
  <c r="H23" i="1"/>
  <c r="F23" i="1"/>
  <c r="G23" i="1" s="1"/>
  <c r="I22" i="1"/>
  <c r="H22" i="1"/>
  <c r="F22" i="1"/>
  <c r="G22" i="1" s="1"/>
  <c r="I21" i="1"/>
  <c r="H21" i="1"/>
  <c r="F21" i="1"/>
  <c r="G21" i="1" s="1"/>
  <c r="I20" i="1"/>
  <c r="H20" i="1"/>
  <c r="F20" i="1"/>
  <c r="G20" i="1" s="1"/>
  <c r="I19" i="1"/>
  <c r="H19" i="1"/>
  <c r="F19" i="1"/>
  <c r="G19" i="1" s="1"/>
  <c r="I18" i="1"/>
  <c r="H18" i="1"/>
  <c r="F18" i="1"/>
  <c r="G18" i="1" s="1"/>
  <c r="I16" i="1"/>
  <c r="H16" i="1"/>
  <c r="F16" i="1"/>
  <c r="G16" i="1" s="1"/>
  <c r="I15" i="1"/>
  <c r="H15" i="1"/>
  <c r="G15" i="1"/>
  <c r="I14" i="1"/>
  <c r="H14" i="1"/>
  <c r="G14" i="1"/>
  <c r="J21" i="1" l="1"/>
  <c r="J45" i="1"/>
  <c r="J37" i="1"/>
  <c r="J53" i="1"/>
  <c r="J42" i="1"/>
  <c r="J55" i="1"/>
  <c r="J19" i="1"/>
  <c r="J51" i="1"/>
  <c r="J18" i="1"/>
  <c r="J34" i="1"/>
  <c r="J35" i="1"/>
  <c r="J44" i="1"/>
  <c r="J23" i="1"/>
  <c r="J31" i="1"/>
  <c r="J40" i="1"/>
  <c r="J58" i="1"/>
  <c r="J63" i="1"/>
  <c r="J52" i="1"/>
  <c r="J16" i="1"/>
  <c r="J59" i="1"/>
  <c r="J26" i="1"/>
  <c r="J32" i="1"/>
  <c r="J56" i="1"/>
  <c r="J36" i="1"/>
  <c r="J24" i="1"/>
  <c r="J61" i="1"/>
  <c r="J22" i="1"/>
  <c r="J33" i="1"/>
  <c r="J43" i="1"/>
  <c r="J54" i="1"/>
  <c r="J15" i="1"/>
  <c r="J20" i="1"/>
  <c r="J25" i="1"/>
  <c r="J28" i="1"/>
  <c r="J38" i="1"/>
  <c r="J41" i="1"/>
  <c r="J64" i="1"/>
  <c r="J14" i="1"/>
</calcChain>
</file>

<file path=xl/sharedStrings.xml><?xml version="1.0" encoding="utf-8"?>
<sst xmlns="http://schemas.openxmlformats.org/spreadsheetml/2006/main" count="202" uniqueCount="144">
  <si>
    <t>SYMBOL</t>
  </si>
  <si>
    <t>L.p.</t>
  </si>
  <si>
    <t>VAT 8%</t>
  </si>
  <si>
    <t>zł</t>
  </si>
  <si>
    <t xml:space="preserve">Skrócona nazwa urządzenia w projekcie </t>
  </si>
  <si>
    <t>15% ceny netto</t>
  </si>
  <si>
    <t>8% podatku VAT od ceny netto</t>
  </si>
  <si>
    <t>Wkład własny łącznie</t>
  </si>
  <si>
    <t>1.</t>
  </si>
  <si>
    <t>KG1-1F-18kW</t>
  </si>
  <si>
    <t>2.</t>
  </si>
  <si>
    <t>3.</t>
  </si>
  <si>
    <t>4.</t>
  </si>
  <si>
    <t>KG2-1F-23kW</t>
  </si>
  <si>
    <t>5.</t>
  </si>
  <si>
    <t>6.</t>
  </si>
  <si>
    <t>7.</t>
  </si>
  <si>
    <t>8.</t>
  </si>
  <si>
    <t>KG6-2F-18kW</t>
  </si>
  <si>
    <t>KG6-2F-23kW</t>
  </si>
  <si>
    <t>KG6-2F-29kW</t>
  </si>
  <si>
    <t>9.</t>
  </si>
  <si>
    <t>11.</t>
  </si>
  <si>
    <t>12.</t>
  </si>
  <si>
    <t>WK4-PPŚ-1M</t>
  </si>
  <si>
    <t>WK5-PPŚ-2M</t>
  </si>
  <si>
    <t>13.</t>
  </si>
  <si>
    <t>14.</t>
  </si>
  <si>
    <t>15.</t>
  </si>
  <si>
    <t>16.</t>
  </si>
  <si>
    <t>GE-230V</t>
  </si>
  <si>
    <t>19.</t>
  </si>
  <si>
    <t>20.</t>
  </si>
  <si>
    <t>STP-B</t>
  </si>
  <si>
    <t>STP-P</t>
  </si>
  <si>
    <t>CZSP</t>
  </si>
  <si>
    <t>Pokojowy sterownik bezprzewodowy dostawa i montaż</t>
  </si>
  <si>
    <t>Czujnik temperatury zewnętrznej do sterowania pogodowego</t>
  </si>
  <si>
    <t>21.</t>
  </si>
  <si>
    <t>WK1-S-8M</t>
  </si>
  <si>
    <t>WK2-S-10M</t>
  </si>
  <si>
    <t>WK3-S-12M</t>
  </si>
  <si>
    <t>WK6-R-8M</t>
  </si>
  <si>
    <t>WK7-R-10M</t>
  </si>
  <si>
    <t>WK8-R-12M</t>
  </si>
  <si>
    <t>17.</t>
  </si>
  <si>
    <t>18.</t>
  </si>
  <si>
    <t>22.</t>
  </si>
  <si>
    <t xml:space="preserve">GPDN25 </t>
  </si>
  <si>
    <t>GPDN25+Z3D</t>
  </si>
  <si>
    <t>ZPCWU 1</t>
  </si>
  <si>
    <t>ZPCWU2</t>
  </si>
  <si>
    <t>ZPCWU3</t>
  </si>
  <si>
    <t>PDZĆ</t>
  </si>
  <si>
    <t>ZUCO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</si>
  <si>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</si>
  <si>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</si>
  <si>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</si>
  <si>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</si>
  <si>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</si>
  <si>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</si>
  <si>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</si>
  <si>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</si>
  <si>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</si>
  <si>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</si>
  <si>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</si>
  <si>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</si>
  <si>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</si>
  <si>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</si>
  <si>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</si>
  <si>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</si>
  <si>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</si>
  <si>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</si>
  <si>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</si>
  <si>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</si>
  <si>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KG5-1F+Z-24kW</t>
  </si>
  <si>
    <t>WNAW</t>
  </si>
  <si>
    <t>Wykonanie wentylacji nawiewnej do kotłowni na paliwo stałe</t>
  </si>
  <si>
    <t>43.</t>
  </si>
  <si>
    <t>44.</t>
  </si>
  <si>
    <t>WIG-5M</t>
  </si>
  <si>
    <t>WIG-10M</t>
  </si>
  <si>
    <t>WIG-15M</t>
  </si>
  <si>
    <t>WIG-20M</t>
  </si>
  <si>
    <t xml:space="preserve">Wewnętrzna instalacja gazowa do 5 m </t>
  </si>
  <si>
    <t>WIG-25M</t>
  </si>
  <si>
    <t>WIG-30M</t>
  </si>
  <si>
    <t xml:space="preserve">Wewnętrzna instalacja gazowa do 10 m </t>
  </si>
  <si>
    <t xml:space="preserve">Wewnętrzna instalacja gazowa do 15m </t>
  </si>
  <si>
    <t xml:space="preserve">Wewnętrzna instalacja gazowa do 20 m </t>
  </si>
  <si>
    <t xml:space="preserve">Wewnętrzna instalacja gazowa do 25 m </t>
  </si>
  <si>
    <t xml:space="preserve">Wewnętrzna instalacja gazowa do 30m </t>
  </si>
  <si>
    <t>KG4-1F+Z-18kW</t>
  </si>
  <si>
    <t>KG6-1F+Z-27kW</t>
  </si>
  <si>
    <t>KBS1-15KW</t>
  </si>
  <si>
    <t>KBS2-20KW</t>
  </si>
  <si>
    <t>KBS3-25KW</t>
  </si>
  <si>
    <t>KBK5-15KW</t>
  </si>
  <si>
    <t>KBK4-11KW</t>
  </si>
  <si>
    <t>KBZ6-22KW</t>
  </si>
  <si>
    <t xml:space="preserve">10. </t>
  </si>
  <si>
    <t>SZACOWANA Cena netto za komplet</t>
  </si>
  <si>
    <t xml:space="preserve">Wkład własny mieszkańca od ceny szacowanej </t>
  </si>
  <si>
    <t>SZACOWANA Cena brutto za komplet</t>
  </si>
  <si>
    <t>PROJEKT G1</t>
  </si>
  <si>
    <t>PROJEKT G2</t>
  </si>
  <si>
    <t xml:space="preserve">Projekt budowlano-wykonawczy wewnętrznej instalacji gazowej od skrzynki w ogrodzeniu posesji u do miejsca montażu kotła z uzyskaniem </t>
  </si>
  <si>
    <t>Załącznik nr 5 do Regulaminu</t>
  </si>
  <si>
    <t>Pokojowy sterownik przewodowy dostawa i montaż oraz wykonanie połączenia kablowego</t>
  </si>
  <si>
    <t xml:space="preserve">Kompaktowa grupa pompowa bez podwieszania średnica DN 25 z izolacją fabryczną oraz kablem zasilającym </t>
  </si>
  <si>
    <t>Kompaktowa grupa pompowa DN25 z podwieszaniem z zaworem  3-drogowym  z siłownikiem oraz kablem zasilającym</t>
  </si>
  <si>
    <r>
      <rPr>
        <b/>
        <sz val="11"/>
        <color theme="1"/>
        <rFont val="Calibri"/>
        <family val="2"/>
        <charset val="238"/>
        <scheme val="minor"/>
      </rPr>
      <t>ZESPÓŁ PODGRZEWU CIEPŁEJ WODY UŻYTKOWEJ  ZE ZBIORNIKIEM O POJEMNOŚCI     150 LITRÓW</t>
    </r>
    <r>
      <rPr>
        <sz val="11"/>
        <color theme="1"/>
        <rFont val="Calibri"/>
        <family val="2"/>
        <charset val="238"/>
        <scheme val="minor"/>
      </rPr>
      <t xml:space="preserve">  z jedną wężownicą współpracującą z kotłem c.o., zasobnik emaliowany, izolowany z płaszczem ochronnym w klasie efektywności energetycznej, pompą ładowania zasobnika, z anodą tytanową, z możliwością montażu grzałki elektrycznej, zasobnika izolowanego stojącego, kompletu zabezpieczeń i zespołu przyłącza zimnej wody do zasobnika.         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 
</t>
    </r>
    <r>
      <rPr>
        <sz val="11"/>
        <color theme="1"/>
        <rFont val="Calibri"/>
        <family val="2"/>
        <charset val="238"/>
        <scheme val="minor"/>
      </rPr>
      <t xml:space="preserve">demontaż istniejącego zbiornika i jego wyniesienie na zewnątrz budynku, dostawę i montaż nowego zbiornika podłączenie zasobnika c.w.u. do istniejącej instalacji ciepłej i zimnej wody, montaż kompletu zabezpieczeń oraz zespołu przyłącza zimnej wody.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cwu minimum 
6 lat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</t>
    </r>
  </si>
  <si>
    <r>
      <t xml:space="preserve">OPRACOWANIE PROJEKTU BUDOWLANO-WYKONAWCZEGO WEWNĘTRZNEJ INSTALACJI GAZOWEJ </t>
    </r>
    <r>
      <rPr>
        <b/>
        <sz val="12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</t>
    </r>
    <r>
      <rPr>
        <b/>
        <sz val="12"/>
        <color rgb="FFFF0000"/>
        <rFont val="Calibri"/>
        <family val="2"/>
        <charset val="238"/>
        <scheme val="minor"/>
      </rPr>
      <t>wybór obowiązkowy dla kotłów gazowych (VAT 23%)</t>
    </r>
  </si>
  <si>
    <r>
      <rPr>
        <b/>
        <sz val="14"/>
        <color theme="1"/>
        <rFont val="Calibri"/>
        <family val="2"/>
        <charset val="238"/>
        <scheme val="minor"/>
      </rPr>
      <t xml:space="preserve">WEWNĘTRZNE INSTALACJE GAZOWE DO GAZOWYCH KOTŁÓW KONDENSACYJNYCH - </t>
    </r>
    <r>
      <rPr>
        <b/>
        <sz val="14"/>
        <color rgb="FFFF0000"/>
        <rFont val="Calibri"/>
        <family val="2"/>
        <charset val="238"/>
        <scheme val="minor"/>
      </rPr>
      <t>wybór obowiązkowy dla kotłów gazowych</t>
    </r>
    <r>
      <rPr>
        <b/>
        <sz val="14"/>
        <color theme="1"/>
        <rFont val="Calibri"/>
        <family val="2"/>
        <charset val="238"/>
        <scheme val="minor"/>
      </rPr>
      <t xml:space="preserve"> </t>
    </r>
  </si>
  <si>
    <r>
      <rPr>
        <b/>
        <sz val="14"/>
        <color theme="1"/>
        <rFont val="Calibri"/>
        <family val="2"/>
        <charset val="238"/>
        <scheme val="minor"/>
      </rPr>
      <t xml:space="preserve">ZESTAWY WKŁADÓW KOMINOWYCH DO GAZOWYCH KOTŁÓW KONDENSACYJNYCH  I WEWNĘTRZNE INSTALACJE GAZOWE -
</t>
    </r>
    <r>
      <rPr>
        <b/>
        <sz val="14"/>
        <color rgb="FFFF0000"/>
        <rFont val="Calibri"/>
        <family val="2"/>
        <charset val="238"/>
        <scheme val="minor"/>
      </rPr>
      <t>wybór obowiązkowy  dla kotłów gazowych</t>
    </r>
    <r>
      <rPr>
        <b/>
        <sz val="14"/>
        <color theme="1"/>
        <rFont val="Calibri"/>
        <family val="2"/>
        <charset val="238"/>
        <scheme val="minor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</t>
    </r>
  </si>
  <si>
    <r>
      <t xml:space="preserve">UWAGA: WKŁAD WŁASNY 15% SZACOWANEJ CENY NETTO -TYLKO W ZAKRESIE LIMITU KOSZTÓW KWALIFIKOWANYCH NA DANY RODZAJ URZĄDZENIA.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rgb="FFFF0000"/>
        <rFont val="Calibri"/>
        <family val="2"/>
        <charset val="238"/>
        <scheme val="minor"/>
      </rPr>
      <t>PO PRZEKROCZENIU LIMITU KOSZTÓW KWALIFIKOWANYCH DLA DANEJ INSTALACJI CAŁOŚĆ KWOTY OPŁACA BENEFICJENT - KOSZT NIEKWALIFIKOWANY</t>
    </r>
  </si>
  <si>
    <t>PCYR</t>
  </si>
  <si>
    <t>Dostawa i montaż pompy cyrkulacyjnej wraz z niezbędną armaturą hydrauliczną</t>
  </si>
  <si>
    <r>
      <rPr>
        <b/>
        <sz val="11"/>
        <color theme="1"/>
        <rFont val="Calibri"/>
        <family val="2"/>
        <charset val="238"/>
        <scheme val="minor"/>
      </rPr>
      <t xml:space="preserve">ZESPÓŁ PODGRZEWU CIEPŁEJ WODY UŻYTKOWEJ  ZE ZBIORNIKIEM O POJEMNOŚCI 200 i 300 LITRÓW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z dwiema  wężownicami współpracującymi z kotłem c.o.,  i możliwością współpracy z dodatkowym źródłem ciepła   zasobnik emaliowany, izolowany z płaszczem ochronnym z powłoką typu SKAY w klasie efektywności energetycznej A, z pompą ładowania zasobnika,   z anodą tytanową, z możliwością montażu grzałki elektrycznej  z kompletu zabezpieczeń i zespołu przyłącza zimnej wody do zasobnika.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istniejącego zbiornika i jego wyniesienie na zewnątrz budynku, dostawę i montaż nowego zbiornika podłączenie zasobnika c.w.u. do istniejącej instalacji ciepłej i zimnej wody, montaż kompletu zabezpieczeń oraz zespołu przyłącza zimnej wody, wykonanie połączenia szeregowego wężownic, jeżeli nie będzie przyłączane dodatkowo źródło ciepła.   </t>
    </r>
    <r>
      <rPr>
        <b/>
        <sz val="11"/>
        <color theme="1"/>
        <rFont val="Calibri"/>
        <family val="2"/>
        <charset val="238"/>
        <scheme val="minor"/>
      </rPr>
      <t xml:space="preserve">Wymagany okres gwarancji na zasobnik c.w.u. minimum 6 lat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</t>
    </r>
  </si>
  <si>
    <t xml:space="preserve">Podłączenie do zasobnika dodatkowego źródła ciepła - montaż pompy wraz z niezbędną armaturą  </t>
  </si>
  <si>
    <t xml:space="preserve">Wykonanie prawidłowego zamknięcia lub otwarcia, układu centralnego ogrzewania i prawidłowe zabezpieczenie kotła -dla kotłów na paliwa stałe </t>
  </si>
  <si>
    <t xml:space="preserve">Podwójne gniazdo elektryczne 230V, prawidłowo zabezpieczone i uziemione - dostawa i montaż protokół z badania. </t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</si>
  <si>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z zasobnikiem ciepłej wody użytkowej 100 - 130 litrów                                                                                 klasa efektywności energetycznej min. A  (C.O.+C.W.U)                                                      ZAKRES DOSTAWY OBEJMUJE: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>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</t>
    </r>
  </si>
  <si>
    <r>
      <rPr>
        <b/>
        <sz val="11"/>
        <color theme="1"/>
        <rFont val="Calibri"/>
        <family val="2"/>
        <charset val="238"/>
        <scheme val="minor"/>
      </rPr>
      <t>Kondensacyjny kocioł gazowy dwufunkcyjny przepływowe grzanie ciepłej wody użytkowej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Klasa efektywności energetycznej min. A   (C.O.+C.W.U.)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>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</si>
  <si>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AUTOMATYCZNE KOTŁY NA PELLET DRZEWNY  STANDARD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niezintegrowanym z kotłem o minimalnej pojemności 250 litrów, ze  ślimakowym układem podawania, samoczyszczącym palnikiem wrzutkowym ze zgarniaczem szlaki i fotoelementem oraz zapalarką montowanym z przodu kotła, wymiennik rurowy lub </t>
    </r>
    <r>
      <rPr>
        <sz val="11"/>
        <rFont val="Calibri"/>
        <family val="2"/>
        <charset val="238"/>
        <scheme val="minor"/>
      </rPr>
      <t>rurowo półkow</t>
    </r>
    <r>
      <rPr>
        <sz val="11"/>
        <color theme="1"/>
        <rFont val="Calibri"/>
        <family val="2"/>
        <charset val="238"/>
        <scheme val="minor"/>
      </rPr>
      <t xml:space="preserve">y z poziomym przepływem spalin, wszelkie czynności serwisowe i obsługowe z przodu kotła.   Okres  gwarancji na całe urządzenie minimum 5 lat,   okres gwarancji na szczelność wymiennika minimum 8 lat                                                                    Kocioł musi posiadać  5 klasa efektywności energetycznej oraz  certyfikat Eco Design oraz sprawność na poziomie min. 90%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
 ZAKRES DOSTAWY OBEJMUJE: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 </t>
    </r>
    <r>
      <rPr>
        <b/>
        <sz val="11"/>
        <color theme="1"/>
        <rFont val="Calibri"/>
        <family val="2"/>
        <charset val="238"/>
        <scheme val="minor"/>
      </rPr>
      <t xml:space="preserve">(C.O.+C.W.U)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</t>
    </r>
  </si>
  <si>
    <r>
      <t xml:space="preserve">AUTOMATYCZNE KOTŁY  NA ZRĘBKI DRZEWNE O MOCY MINIMUM 22 kW Z BUFOREM HIGIENICZNYM O POJEMNOŚCI MINIMUM 600 LITRÓW                                            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do  c.o. i  przygotowania c.w.u. z zasobnikiem na zrębki , z palnikiem z systemem automatycznego oczyszczania i zapalarką oraz układem podawania paliwa umożliwiającym podawanie zrębki drzewnej, z zabezpieczeniami przed cofnięciem paliwa do zasobnika zrębki (minimum mechanicznym i elektronicznym)                                                                       Minimalny okres gwarancji na całe urządzenie minimum 5 lat,          Minimalny okres na szczelność wymiennika minimum 8 lat                                                                           Kocioł musi spełniać warunki 5 klasa efektywności energetycznej oraz posiadać certyfikat Eco Design , minimalna sprawność 90%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
ZAKRES DOSTAWY OBEJMUJE:                                                                         </t>
    </r>
    <r>
      <rPr>
        <sz val="11"/>
        <color theme="1"/>
        <rFont val="Calibri"/>
        <family val="2"/>
        <charset val="238"/>
        <scheme val="minor"/>
      </rPr>
      <t xml:space="preserve">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 </t>
    </r>
    <r>
      <rPr>
        <b/>
        <sz val="11"/>
        <color theme="1"/>
        <rFont val="Calibri"/>
        <family val="2"/>
        <charset val="238"/>
        <scheme val="minor"/>
      </rPr>
      <t xml:space="preserve">(C.O. + C.W.U)                               </t>
    </r>
  </si>
  <si>
    <r>
      <rPr>
        <b/>
        <sz val="11"/>
        <color theme="1"/>
        <rFont val="Calibri"/>
        <family val="2"/>
        <charset val="238"/>
        <scheme val="minor"/>
      </rPr>
      <t xml:space="preserve">Kondensacyjny kocioł gazowy jednofunkcyjny do współpracy z istniejącym zasobnikiem                                                                             klasa efektywności energetycznej min. A </t>
    </r>
    <r>
      <rPr>
        <sz val="11"/>
        <color theme="1"/>
        <rFont val="Calibri"/>
        <family val="2"/>
        <charset val="238"/>
        <scheme val="minor"/>
      </rPr>
      <t xml:space="preserve">  </t>
    </r>
    <r>
      <rPr>
        <b/>
        <sz val="11"/>
        <color theme="1"/>
        <rFont val="Calibri"/>
        <family val="2"/>
        <charset val="238"/>
        <scheme val="minor"/>
      </rPr>
      <t xml:space="preserve">(C.O.+C.W.U)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demontaż i wyniesienie na zewnątrz istniejącego kotła, dostawa i montaż nowego kotła, podłączenie do istniejącej instalacji c.o., c.w.u., zimnej wody, instalacji kanalizacyjnej -odprowadzenie skroplin, zamknięcie układu centralnego ogrzewania, uruchomienie i regulacja, przeszkolenie użytkownika z zakresu prawidłowej i bezpiecznej obsługi nowego kotła                                                   </t>
    </r>
  </si>
  <si>
    <r>
      <t xml:space="preserve">AUTOMATYCZNE KOTŁY NA PELLET DRZEWNY KOMPAKT                                    </t>
    </r>
    <r>
      <rPr>
        <sz val="11"/>
        <color theme="1"/>
        <rFont val="Calibri"/>
        <family val="2"/>
        <charset val="238"/>
        <scheme val="minor"/>
      </rPr>
      <t xml:space="preserve">z zasobnikiem zintegrowanym z kotłem o pojemności 80 - 150 litrów montowanym na kotle, z podajnikiem ślimakowym, palnikiem wrzutkowym samoczyszczącym z zapalarką i fotoelementem zabudowanym w kotle, wymiennikiem pionowym rurowym z </t>
    </r>
    <r>
      <rPr>
        <sz val="11"/>
        <rFont val="Calibri"/>
        <family val="2"/>
        <charset val="238"/>
        <scheme val="minor"/>
      </rPr>
      <t>zawirowaczem</t>
    </r>
    <r>
      <rPr>
        <sz val="11"/>
        <color theme="1"/>
        <rFont val="Calibri"/>
        <family val="2"/>
        <charset val="238"/>
        <scheme val="minor"/>
      </rPr>
      <t xml:space="preserve"> czyszczonym mechanicznie.  Minimalny okres gwarancji na całe urządzenie minimum 5 lat,   Minimalny okres na szczelność wymiennika minimum 8 lat. Kocioł musi posiadać 5 klasa efektywności energetycznej oraz  certyfikat Eco Design , sprawność kotła minimum 90%                                                        
</t>
    </r>
    <r>
      <rPr>
        <b/>
        <sz val="11"/>
        <color theme="1"/>
        <rFont val="Calibri"/>
        <family val="2"/>
        <charset val="238"/>
        <scheme val="minor"/>
      </rPr>
      <t xml:space="preserve">ZAKRES DOSTAWY OBEJMUJE: </t>
    </r>
    <r>
      <rPr>
        <sz val="11"/>
        <color theme="1"/>
        <rFont val="Calibri"/>
        <family val="2"/>
        <charset val="238"/>
        <scheme val="minor"/>
      </rPr>
      <t xml:space="preserve"> demontaż i wyniesienie na zewnątrz istniejącego kotła, dostawa i montaż nowego kotła, podłączenie nowego kotła  do istniejącej instalacji c.o., c.w.u., zimnej wody, montaż układu ochrony temperatury powrotu czynnika grzewczego,  uruchomienie i regulacja, przeszkolenie użytkownika z zakresu prawidłowej i bezpiecznej obsługi nowego kotła</t>
    </r>
  </si>
  <si>
    <t xml:space="preserve">Projekt budowlano-wykonawczy wewnętrznej instalacji gazowej od skrzynki na budynku do miejsca montażu kotła z uzyskaniem pozwolenia na budowę lub innej </t>
  </si>
  <si>
    <t xml:space="preserve">Projekt budowlano-wykonawczy wewnętrznej instalacji gazowej od zaworu głównego w budynku do miejsca montażu kotłów centralnego ogrzewania </t>
  </si>
  <si>
    <r>
      <t xml:space="preserve">OPRACOWANIE PROJEKTU BUDOWLANO-WYKONAWCZEGO WEWNĘTRZNEJ INSTALACJI GAZOWEJ </t>
    </r>
    <r>
      <rPr>
        <b/>
        <sz val="12"/>
        <color theme="1"/>
        <rFont val="Calibri"/>
        <family val="2"/>
        <charset val="238"/>
        <scheme val="minor"/>
      </rPr>
      <t xml:space="preserve"> DLA MIESZKAŃ W BUDYNKACH WIELORODZINNYCH   </t>
    </r>
    <r>
      <rPr>
        <b/>
        <sz val="12"/>
        <color rgb="FFFF0000"/>
        <rFont val="Calibri"/>
        <family val="2"/>
        <charset val="238"/>
        <scheme val="minor"/>
      </rPr>
      <t>wybór obowiązkowy dla kotłów gazowych (VAT 23%)</t>
    </r>
  </si>
  <si>
    <r>
      <t xml:space="preserve">AKCESORIA  i URZĄDZENIA DODATKOWE DLA KOTŁÓW GAZOWYCH W BUDYNKACH WIELORODZINNYCH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 xml:space="preserve">do wyboru przez mieszkańców w ramach limitu kosztów kwalifikowanych przypadających na jedną instalację </t>
    </r>
  </si>
  <si>
    <t xml:space="preserve">GAZOWE KOTŁY KONDENSACYJNE DLA BUDYNKÓW WIELORODZINNYCH, W KTÓRYCH NIE MOŻLIWOŚCI WYKORZYSTANIA CIEPŁA SIECIOWEGO </t>
  </si>
  <si>
    <t xml:space="preserve"> Katalog urządzeń i inwestycji możliwych do zrealizowania w ramach Projektu</t>
  </si>
  <si>
    <r>
      <t xml:space="preserve">AKCESORIA  i URZĄDZENIA DODATKOWE DLA KOTŁÓW GAZOWYCH, PELLET I ZRĘBKI DRZEWNE                                                                                                                                                    </t>
    </r>
    <r>
      <rPr>
        <b/>
        <sz val="14"/>
        <color rgb="FFFF0000"/>
        <rFont val="Calibri"/>
        <family val="2"/>
        <charset val="238"/>
        <scheme val="minor"/>
      </rPr>
      <t xml:space="preserve">do wyboru przez mieszkańców w ramach limitu kosztów kwalifikowanych przypadających na jedną instalację </t>
    </r>
  </si>
  <si>
    <t xml:space="preserve">ZESPOŁY PODGRZEWU CIEPŁEJ WODY UŻYTKOWEJ DO KOTŁÓW GAZOWYCH, PELLET W BUDYNKACH JEDNORODZINNYCH </t>
  </si>
  <si>
    <r>
      <rPr>
        <b/>
        <sz val="14"/>
        <color theme="1"/>
        <rFont val="Calibri"/>
        <family val="2"/>
        <charset val="238"/>
        <scheme val="minor"/>
      </rPr>
      <t xml:space="preserve">ZESTAWY WKŁADÓW KOMINOWYCH DO GAZOWYCH KOTŁÓW KONDENSACYJNYCH  I WEWNĘTRZNE INSTALACJE GAZOWE  W BUDYNKACH WIELORODZINNYCH 
</t>
    </r>
    <r>
      <rPr>
        <b/>
        <sz val="14"/>
        <color rgb="FFFF0000"/>
        <rFont val="Calibri"/>
        <family val="2"/>
        <charset val="238"/>
        <scheme val="minor"/>
      </rPr>
      <t>wybór obowiązkowy  dla kotłów gazowych</t>
    </r>
    <r>
      <rPr>
        <b/>
        <sz val="14"/>
        <color theme="1"/>
        <rFont val="Calibri"/>
        <family val="2"/>
        <charset val="238"/>
        <scheme val="minor"/>
      </rPr>
      <t xml:space="preserve">        </t>
    </r>
    <r>
      <rPr>
        <b/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</t>
    </r>
  </si>
  <si>
    <r>
      <t>Komin rozdzielczy wyrzut spalin przez komin i zasysanie powietrza przez ścianę s</t>
    </r>
    <r>
      <rPr>
        <sz val="11"/>
        <color theme="1"/>
        <rFont val="Calibri"/>
        <family val="2"/>
        <charset val="238"/>
        <scheme val="minor"/>
      </rPr>
      <t xml:space="preserve">kładający się z  adaptera rozdzielnego, elementów prostych dymowych i elementów prostych powietrznych oraz z końcówki do poboru powietrza </t>
    </r>
  </si>
  <si>
    <r>
      <t xml:space="preserve">Nierdzewny kwasoodporny koncentryczny wkład kominowy rura spalinowa max 80 mm rura powietrzna max 125mm, </t>
    </r>
    <r>
      <rPr>
        <sz val="11"/>
        <color theme="1"/>
        <rFont val="Calibri"/>
        <family val="2"/>
        <charset val="238"/>
        <scheme val="minor"/>
      </rPr>
      <t>komin na uszczelkach zapewniający szczelność połączeń. Pakiet szacht z trójnikiem adaptacyjnym 80/125: przejście dachowe proste, rozeta maskująca, trójnik adaptacyjny, kolano z podporą, element prosty do 0,5m, elementy proste jednościenne dn 80mm , kołnierz maskujący</t>
    </r>
  </si>
  <si>
    <r>
      <rPr>
        <b/>
        <sz val="11"/>
        <color theme="1"/>
        <rFont val="Calibri"/>
        <family val="2"/>
        <charset val="238"/>
        <scheme val="minor"/>
      </rPr>
      <t>Komin koncentryczny</t>
    </r>
    <r>
      <rPr>
        <sz val="11"/>
        <color theme="1"/>
        <rFont val="Calibri"/>
        <family val="2"/>
        <charset val="238"/>
        <scheme val="minor"/>
      </rPr>
      <t xml:space="preserve"> -wyrzut spalin i zasysanie powietrza przez ścianę  80/125 max. 2m długości nierdzewny kwasoodporny, składający się z końcówki poziomej, adaptera trójnikowego, elementów prostych, obejmy łączącej. </t>
    </r>
  </si>
  <si>
    <r>
      <t>Nierdzewny kwasoodporny koncentryczny wkład kominowy rura spalinowa max 80 mm rura powietrzna max 125mm</t>
    </r>
    <r>
      <rPr>
        <sz val="11"/>
        <color theme="1"/>
        <rFont val="Calibri"/>
        <family val="2"/>
        <charset val="238"/>
        <scheme val="minor"/>
      </rPr>
      <t>, komin na uszczelkach zapewniający szczelność połączeń. Pakiet szacht z trójnikiem adaptacyjnym 80/125: przejście dachowe proste, rozeta maskująca, trójnik adaptacyjny, kolano z podporą, element prosty do 0,5m, elementy proste jednościenne dn 80mm , kołnierz maskujący</t>
    </r>
  </si>
  <si>
    <r>
      <t xml:space="preserve">Komin rozdzielczy wyrzut spalin przez komin i zasysanie powietrza przez ścianę </t>
    </r>
    <r>
      <rPr>
        <sz val="11"/>
        <color theme="1"/>
        <rFont val="Calibri"/>
        <family val="2"/>
        <charset val="238"/>
        <scheme val="minor"/>
      </rPr>
      <t xml:space="preserve">składający się z  adaptera rozdzielnego, elementów prostych dymowych i elementów prostych powietrznych oraz z końcówki do poboru powietrza </t>
    </r>
  </si>
  <si>
    <t>KG3-1F-32kW</t>
  </si>
  <si>
    <t>Wersja 16 z dnia 05.05.2021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</si>
</sst>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7" fillId="0" borderId="0" applyFont="0" applyFill="0" applyBorder="0" applyAlignment="0" applyProtection="0"/>
  </cellStyleXfs>
  <cellXfs count="138">
    <xf numFmtId="0" fontId="0" fillId="0" borderId="0" xfId="0"/>
    <xf numFmtId="0" fontId="0" fillId="2" borderId="2" xfId="0" applyFont="1" applyFill="1" applyBorder="1" applyAlignment="1">
      <alignment horizontal="center" vertical="center"/>
    </xf>
    <xf numFmtId="4" fontId="0" fillId="2" borderId="1" xfId="0" applyNumberFormat="1" applyFont="1" applyFill="1" applyBorder="1" applyAlignment="1">
      <alignment vertical="center"/>
    </xf>
    <xf numFmtId="4" fontId="0" fillId="2" borderId="6" xfId="0" applyNumberFormat="1" applyFont="1" applyFill="1" applyBorder="1" applyAlignment="1">
      <alignment vertical="center"/>
    </xf>
    <xf numFmtId="4" fontId="0" fillId="2" borderId="8" xfId="0" applyNumberFormat="1" applyFont="1" applyFill="1" applyBorder="1" applyAlignment="1">
      <alignment vertical="center"/>
    </xf>
    <xf numFmtId="0" fontId="0" fillId="0" borderId="0" xfId="0" applyBorder="1"/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2" borderId="0" xfId="0" applyFill="1"/>
    <xf numFmtId="0" fontId="0" fillId="2" borderId="0" xfId="0" applyFill="1" applyBorder="1"/>
    <xf numFmtId="0" fontId="1" fillId="3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4" fontId="0" fillId="2" borderId="4" xfId="0" applyNumberFormat="1" applyFont="1" applyFill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0" xfId="0" applyFont="1" applyBorder="1"/>
    <xf numFmtId="4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5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4" fontId="1" fillId="2" borderId="8" xfId="0" applyNumberFormat="1" applyFont="1" applyFill="1" applyBorder="1" applyAlignment="1">
      <alignment vertical="center"/>
    </xf>
    <xf numFmtId="4" fontId="1" fillId="2" borderId="10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/>
    </xf>
    <xf numFmtId="0" fontId="0" fillId="0" borderId="5" xfId="0" applyFont="1" applyFill="1" applyBorder="1" applyAlignment="1">
      <alignment horizontal="center" vertical="center"/>
    </xf>
    <xf numFmtId="4" fontId="1" fillId="0" borderId="6" xfId="0" applyNumberFormat="1" applyFont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/>
    </xf>
    <xf numFmtId="4" fontId="1" fillId="2" borderId="11" xfId="0" applyNumberFormat="1" applyFont="1" applyFill="1" applyBorder="1" applyAlignment="1">
      <alignment vertical="center"/>
    </xf>
    <xf numFmtId="0" fontId="0" fillId="0" borderId="6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3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6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center" vertical="center"/>
    </xf>
    <xf numFmtId="4" fontId="0" fillId="2" borderId="15" xfId="0" applyNumberFormat="1" applyFont="1" applyFill="1" applyBorder="1" applyAlignment="1">
      <alignment horizontal="center" vertical="center"/>
    </xf>
    <xf numFmtId="4" fontId="0" fillId="2" borderId="16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2" borderId="31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 wrapText="1"/>
    </xf>
    <xf numFmtId="4" fontId="1" fillId="2" borderId="17" xfId="0" applyNumberFormat="1" applyFont="1" applyFill="1" applyBorder="1" applyAlignment="1">
      <alignment horizontal="right" vertical="center"/>
    </xf>
    <xf numFmtId="4" fontId="1" fillId="2" borderId="18" xfId="0" applyNumberFormat="1" applyFont="1" applyFill="1" applyBorder="1" applyAlignment="1">
      <alignment horizontal="right" vertical="center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0" fillId="2" borderId="4" xfId="0" applyNumberFormat="1" applyFont="1" applyFill="1" applyBorder="1" applyAlignment="1">
      <alignment horizontal="center" vertical="center"/>
    </xf>
    <xf numFmtId="4" fontId="0" fillId="2" borderId="13" xfId="0" applyNumberFormat="1" applyFont="1" applyFill="1" applyBorder="1" applyAlignment="1">
      <alignment horizontal="center" vertical="center"/>
    </xf>
  </cellXfs>
  <cellStyles count="2">
    <cellStyle name="Normalny" xfId="0" builtinId="0"/>
    <cellStyle name="Walu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702469</xdr:colOff>
      <xdr:row>0</xdr:row>
      <xdr:rowOff>69057</xdr:rowOff>
    </xdr:from>
    <xdr:to>
      <xdr:col>8</xdr:col>
      <xdr:colOff>509588</xdr:colOff>
      <xdr:row>4</xdr:row>
      <xdr:rowOff>126207</xdr:rowOff>
    </xdr:to>
    <xdr:pic>
      <xdr:nvPicPr>
        <xdr:cNvPr id="3" name="Obraz 5" descr="gora-efrr-urzad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6997"/>
        <a:stretch>
          <a:fillRect/>
        </a:stretch>
      </xdr:blipFill>
      <xdr:spPr bwMode="auto">
        <a:xfrm>
          <a:off x="1654969" y="69057"/>
          <a:ext cx="75342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showGridLines="0" tabSelected="1" view="pageBreakPreview" zoomScale="80" zoomScaleNormal="80" zoomScaleSheetLayoutView="80" workbookViewId="0">
      <pane xSplit="15630" topLeftCell="N1"/>
      <selection activeCell="B8" sqref="B8:J8"/>
      <selection pane="topRight" activeCell="V16" sqref="V16"/>
    </sheetView>
  </sheetViews>
  <sheetFormatPr defaultRowHeight="15" x14ac:dyDescent="0.25"/>
  <cols>
    <col min="1" max="1" width="8.85546875" style="13" customWidth="1"/>
    <col min="2" max="2" width="5.28515625" customWidth="1"/>
    <col min="3" max="3" width="15.28515625" customWidth="1"/>
    <col min="4" max="4" width="57" customWidth="1"/>
    <col min="5" max="5" width="11.28515625" bestFit="1" customWidth="1"/>
    <col min="6" max="7" width="10" customWidth="1"/>
    <col min="8" max="10" width="12.28515625" customWidth="1"/>
    <col min="11" max="11" width="8.85546875" style="13"/>
  </cols>
  <sheetData>
    <row r="1" spans="1:11" x14ac:dyDescent="0.25">
      <c r="C1" s="26"/>
    </row>
    <row r="2" spans="1:11" x14ac:dyDescent="0.25">
      <c r="C2" s="26"/>
    </row>
    <row r="3" spans="1:11" x14ac:dyDescent="0.25">
      <c r="C3" s="26"/>
    </row>
    <row r="4" spans="1:11" x14ac:dyDescent="0.25">
      <c r="C4" s="26"/>
    </row>
    <row r="5" spans="1:11" x14ac:dyDescent="0.25">
      <c r="C5" s="26"/>
    </row>
    <row r="6" spans="1:11" x14ac:dyDescent="0.25">
      <c r="H6" s="27" t="s">
        <v>107</v>
      </c>
    </row>
    <row r="7" spans="1:11" x14ac:dyDescent="0.25">
      <c r="G7" s="58" t="s">
        <v>143</v>
      </c>
      <c r="H7" s="27"/>
    </row>
    <row r="8" spans="1:11" ht="36.75" customHeight="1" x14ac:dyDescent="0.25">
      <c r="B8" s="111" t="s">
        <v>133</v>
      </c>
      <c r="C8" s="112"/>
      <c r="D8" s="112"/>
      <c r="E8" s="112"/>
      <c r="F8" s="112"/>
      <c r="G8" s="112"/>
      <c r="H8" s="112"/>
      <c r="I8" s="112"/>
      <c r="J8" s="112"/>
    </row>
    <row r="9" spans="1:11" ht="15.75" thickBot="1" x14ac:dyDescent="0.3"/>
    <row r="10" spans="1:11" s="13" customFormat="1" ht="62.45" customHeight="1" thickBot="1" x14ac:dyDescent="0.3">
      <c r="B10" s="113" t="s">
        <v>115</v>
      </c>
      <c r="C10" s="114"/>
      <c r="D10" s="114"/>
      <c r="E10" s="114"/>
      <c r="F10" s="114"/>
      <c r="G10" s="114"/>
      <c r="H10" s="114"/>
      <c r="I10" s="114"/>
      <c r="J10" s="115"/>
    </row>
    <row r="11" spans="1:11" s="5" customFormat="1" ht="40.15" customHeight="1" x14ac:dyDescent="0.25">
      <c r="A11" s="14"/>
      <c r="B11" s="126" t="s">
        <v>1</v>
      </c>
      <c r="C11" s="105" t="s">
        <v>0</v>
      </c>
      <c r="D11" s="103" t="s">
        <v>4</v>
      </c>
      <c r="E11" s="103" t="s">
        <v>101</v>
      </c>
      <c r="F11" s="105" t="s">
        <v>2</v>
      </c>
      <c r="G11" s="103" t="s">
        <v>103</v>
      </c>
      <c r="H11" s="90" t="s">
        <v>102</v>
      </c>
      <c r="I11" s="91"/>
      <c r="J11" s="92"/>
      <c r="K11" s="14"/>
    </row>
    <row r="12" spans="1:11" s="5" customFormat="1" ht="43.15" customHeight="1" x14ac:dyDescent="0.25">
      <c r="A12" s="14"/>
      <c r="B12" s="126"/>
      <c r="C12" s="105"/>
      <c r="D12" s="103"/>
      <c r="E12" s="104"/>
      <c r="F12" s="106"/>
      <c r="G12" s="104"/>
      <c r="H12" s="28" t="s">
        <v>5</v>
      </c>
      <c r="I12" s="28" t="s">
        <v>6</v>
      </c>
      <c r="J12" s="29" t="s">
        <v>7</v>
      </c>
      <c r="K12" s="14"/>
    </row>
    <row r="13" spans="1:11" s="5" customFormat="1" ht="13.15" customHeight="1" x14ac:dyDescent="0.25">
      <c r="A13" s="14"/>
      <c r="B13" s="127"/>
      <c r="C13" s="106"/>
      <c r="D13" s="104"/>
      <c r="E13" s="15" t="s">
        <v>3</v>
      </c>
      <c r="F13" s="15" t="s">
        <v>3</v>
      </c>
      <c r="G13" s="15" t="s">
        <v>3</v>
      </c>
      <c r="H13" s="15" t="s">
        <v>3</v>
      </c>
      <c r="I13" s="15" t="s">
        <v>3</v>
      </c>
      <c r="J13" s="16" t="s">
        <v>3</v>
      </c>
      <c r="K13" s="14"/>
    </row>
    <row r="14" spans="1:11" s="5" customFormat="1" ht="56.25" customHeight="1" x14ac:dyDescent="0.25">
      <c r="A14" s="14"/>
      <c r="B14" s="1" t="s">
        <v>8</v>
      </c>
      <c r="C14" s="6" t="s">
        <v>9</v>
      </c>
      <c r="D14" s="116" t="s">
        <v>126</v>
      </c>
      <c r="E14" s="22">
        <v>9700</v>
      </c>
      <c r="F14" s="2">
        <f>E14*0.08</f>
        <v>776</v>
      </c>
      <c r="G14" s="2">
        <f>E14+F14</f>
        <v>10476</v>
      </c>
      <c r="H14" s="2">
        <f>E14*0.15</f>
        <v>1455</v>
      </c>
      <c r="I14" s="2">
        <f>E14*0.08</f>
        <v>776</v>
      </c>
      <c r="J14" s="30">
        <f>H14+I14</f>
        <v>2231</v>
      </c>
      <c r="K14" s="14"/>
    </row>
    <row r="15" spans="1:11" s="5" customFormat="1" ht="56.25" customHeight="1" x14ac:dyDescent="0.25">
      <c r="A15" s="14"/>
      <c r="B15" s="1" t="s">
        <v>10</v>
      </c>
      <c r="C15" s="6" t="s">
        <v>13</v>
      </c>
      <c r="D15" s="117"/>
      <c r="E15" s="22">
        <v>10200</v>
      </c>
      <c r="F15" s="2">
        <f t="shared" ref="F15:F22" si="0">E15*0.08</f>
        <v>816</v>
      </c>
      <c r="G15" s="2">
        <f t="shared" ref="G15:G22" si="1">E15+F15</f>
        <v>11016</v>
      </c>
      <c r="H15" s="2">
        <f t="shared" ref="H15:H22" si="2">E15*0.15</f>
        <v>1530</v>
      </c>
      <c r="I15" s="2">
        <f t="shared" ref="I15:I22" si="3">E15*0.08</f>
        <v>816</v>
      </c>
      <c r="J15" s="30">
        <f t="shared" ref="J15:J22" si="4">H15+I15</f>
        <v>2346</v>
      </c>
      <c r="K15" s="14"/>
    </row>
    <row r="16" spans="1:11" s="5" customFormat="1" ht="56.25" customHeight="1" x14ac:dyDescent="0.25">
      <c r="A16" s="14"/>
      <c r="B16" s="1" t="s">
        <v>11</v>
      </c>
      <c r="C16" s="6" t="s">
        <v>142</v>
      </c>
      <c r="D16" s="128"/>
      <c r="E16" s="22">
        <v>11200</v>
      </c>
      <c r="F16" s="2">
        <f t="shared" si="0"/>
        <v>896</v>
      </c>
      <c r="G16" s="2">
        <f t="shared" si="1"/>
        <v>12096</v>
      </c>
      <c r="H16" s="2">
        <f t="shared" si="2"/>
        <v>1680</v>
      </c>
      <c r="I16" s="2">
        <f t="shared" si="3"/>
        <v>896</v>
      </c>
      <c r="J16" s="30">
        <f t="shared" si="4"/>
        <v>2576</v>
      </c>
      <c r="K16" s="14"/>
    </row>
    <row r="17" spans="1:11" s="5" customFormat="1" ht="60" customHeight="1" x14ac:dyDescent="0.25">
      <c r="A17" s="14"/>
      <c r="B17" s="1" t="s">
        <v>12</v>
      </c>
      <c r="C17" s="24" t="s">
        <v>92</v>
      </c>
      <c r="D17" s="116" t="s">
        <v>122</v>
      </c>
      <c r="E17" s="22">
        <v>11600</v>
      </c>
      <c r="F17" s="2">
        <f t="shared" si="0"/>
        <v>928</v>
      </c>
      <c r="G17" s="2">
        <f t="shared" si="1"/>
        <v>12528</v>
      </c>
      <c r="H17" s="2">
        <f t="shared" si="2"/>
        <v>1740</v>
      </c>
      <c r="I17" s="2">
        <f t="shared" si="3"/>
        <v>928</v>
      </c>
      <c r="J17" s="30">
        <f t="shared" si="4"/>
        <v>2668</v>
      </c>
      <c r="K17" s="14"/>
    </row>
    <row r="18" spans="1:11" s="5" customFormat="1" ht="60" customHeight="1" x14ac:dyDescent="0.25">
      <c r="A18" s="14"/>
      <c r="B18" s="1" t="s">
        <v>14</v>
      </c>
      <c r="C18" s="6" t="s">
        <v>75</v>
      </c>
      <c r="D18" s="117"/>
      <c r="E18" s="22">
        <v>12000</v>
      </c>
      <c r="F18" s="2">
        <f t="shared" si="0"/>
        <v>960</v>
      </c>
      <c r="G18" s="2">
        <f t="shared" si="1"/>
        <v>12960</v>
      </c>
      <c r="H18" s="2">
        <f t="shared" si="2"/>
        <v>1800</v>
      </c>
      <c r="I18" s="2">
        <f t="shared" si="3"/>
        <v>960</v>
      </c>
      <c r="J18" s="30">
        <f t="shared" si="4"/>
        <v>2760</v>
      </c>
      <c r="K18" s="14"/>
    </row>
    <row r="19" spans="1:11" s="5" customFormat="1" ht="60" customHeight="1" thickBot="1" x14ac:dyDescent="0.3">
      <c r="A19" s="14"/>
      <c r="B19" s="31" t="s">
        <v>15</v>
      </c>
      <c r="C19" s="7" t="s">
        <v>93</v>
      </c>
      <c r="D19" s="118"/>
      <c r="E19" s="32">
        <v>13100</v>
      </c>
      <c r="F19" s="3">
        <f t="shared" si="0"/>
        <v>1048</v>
      </c>
      <c r="G19" s="3">
        <f t="shared" si="1"/>
        <v>14148</v>
      </c>
      <c r="H19" s="3">
        <f t="shared" si="2"/>
        <v>1965</v>
      </c>
      <c r="I19" s="3">
        <f t="shared" si="3"/>
        <v>1048</v>
      </c>
      <c r="J19" s="33">
        <f t="shared" si="4"/>
        <v>3013</v>
      </c>
      <c r="K19" s="14"/>
    </row>
    <row r="20" spans="1:11" s="5" customFormat="1" ht="60" customHeight="1" x14ac:dyDescent="0.25">
      <c r="A20" s="14"/>
      <c r="B20" s="34" t="s">
        <v>16</v>
      </c>
      <c r="C20" s="8" t="s">
        <v>18</v>
      </c>
      <c r="D20" s="80" t="s">
        <v>123</v>
      </c>
      <c r="E20" s="35">
        <v>11300</v>
      </c>
      <c r="F20" s="4">
        <f t="shared" si="0"/>
        <v>904</v>
      </c>
      <c r="G20" s="4">
        <f t="shared" si="1"/>
        <v>12204</v>
      </c>
      <c r="H20" s="4">
        <f t="shared" si="2"/>
        <v>1695</v>
      </c>
      <c r="I20" s="4">
        <f t="shared" si="3"/>
        <v>904</v>
      </c>
      <c r="J20" s="36">
        <f t="shared" si="4"/>
        <v>2599</v>
      </c>
      <c r="K20" s="14"/>
    </row>
    <row r="21" spans="1:11" s="5" customFormat="1" ht="60" customHeight="1" x14ac:dyDescent="0.25">
      <c r="A21" s="14"/>
      <c r="B21" s="1" t="s">
        <v>17</v>
      </c>
      <c r="C21" s="24" t="s">
        <v>19</v>
      </c>
      <c r="D21" s="81"/>
      <c r="E21" s="22">
        <v>11900</v>
      </c>
      <c r="F21" s="2">
        <f t="shared" si="0"/>
        <v>952</v>
      </c>
      <c r="G21" s="2">
        <f t="shared" si="1"/>
        <v>12852</v>
      </c>
      <c r="H21" s="2">
        <f t="shared" si="2"/>
        <v>1785</v>
      </c>
      <c r="I21" s="2">
        <f t="shared" si="3"/>
        <v>952</v>
      </c>
      <c r="J21" s="30">
        <f t="shared" si="4"/>
        <v>2737</v>
      </c>
      <c r="K21" s="14"/>
    </row>
    <row r="22" spans="1:11" s="5" customFormat="1" ht="60" customHeight="1" x14ac:dyDescent="0.25">
      <c r="A22" s="14"/>
      <c r="B22" s="1" t="s">
        <v>21</v>
      </c>
      <c r="C22" s="24" t="s">
        <v>20</v>
      </c>
      <c r="D22" s="81"/>
      <c r="E22" s="22">
        <v>13000</v>
      </c>
      <c r="F22" s="2">
        <f t="shared" si="0"/>
        <v>1040</v>
      </c>
      <c r="G22" s="2">
        <f t="shared" si="1"/>
        <v>14040</v>
      </c>
      <c r="H22" s="2">
        <f t="shared" si="2"/>
        <v>1950</v>
      </c>
      <c r="I22" s="2">
        <f t="shared" si="3"/>
        <v>1040</v>
      </c>
      <c r="J22" s="30">
        <f t="shared" si="4"/>
        <v>2990</v>
      </c>
      <c r="K22" s="14"/>
    </row>
    <row r="23" spans="1:11" s="5" customFormat="1" ht="99.75" customHeight="1" x14ac:dyDescent="0.25">
      <c r="A23" s="14"/>
      <c r="B23" s="1" t="s">
        <v>100</v>
      </c>
      <c r="C23" s="24" t="s">
        <v>94</v>
      </c>
      <c r="D23" s="116" t="s">
        <v>124</v>
      </c>
      <c r="E23" s="22">
        <v>15200</v>
      </c>
      <c r="F23" s="2">
        <f t="shared" ref="F23:F64" si="5">E23*0.08</f>
        <v>1216</v>
      </c>
      <c r="G23" s="2">
        <f t="shared" ref="G23:G28" si="6">E23+F23</f>
        <v>16416</v>
      </c>
      <c r="H23" s="2">
        <f t="shared" ref="H23:H28" si="7">E23*0.15</f>
        <v>2280</v>
      </c>
      <c r="I23" s="2">
        <f t="shared" ref="I23:I28" si="8">E23*0.08</f>
        <v>1216</v>
      </c>
      <c r="J23" s="30">
        <f t="shared" ref="J23:J28" si="9">H23+I23</f>
        <v>3496</v>
      </c>
      <c r="K23" s="14"/>
    </row>
    <row r="24" spans="1:11" s="5" customFormat="1" ht="99.75" customHeight="1" x14ac:dyDescent="0.25">
      <c r="A24" s="14"/>
      <c r="B24" s="1" t="s">
        <v>22</v>
      </c>
      <c r="C24" s="24" t="s">
        <v>95</v>
      </c>
      <c r="D24" s="117"/>
      <c r="E24" s="22">
        <v>16200</v>
      </c>
      <c r="F24" s="2">
        <f t="shared" si="5"/>
        <v>1296</v>
      </c>
      <c r="G24" s="2">
        <f t="shared" si="6"/>
        <v>17496</v>
      </c>
      <c r="H24" s="2">
        <f t="shared" si="7"/>
        <v>2430</v>
      </c>
      <c r="I24" s="2">
        <f t="shared" si="8"/>
        <v>1296</v>
      </c>
      <c r="J24" s="30">
        <f t="shared" si="9"/>
        <v>3726</v>
      </c>
      <c r="K24" s="14"/>
    </row>
    <row r="25" spans="1:11" s="5" customFormat="1" ht="132.75" customHeight="1" thickBot="1" x14ac:dyDescent="0.3">
      <c r="A25" s="14"/>
      <c r="B25" s="31" t="s">
        <v>23</v>
      </c>
      <c r="C25" s="25" t="s">
        <v>96</v>
      </c>
      <c r="D25" s="118"/>
      <c r="E25" s="32">
        <v>17000</v>
      </c>
      <c r="F25" s="3">
        <f t="shared" si="5"/>
        <v>1360</v>
      </c>
      <c r="G25" s="3">
        <f t="shared" si="6"/>
        <v>18360</v>
      </c>
      <c r="H25" s="3">
        <f t="shared" si="7"/>
        <v>2550</v>
      </c>
      <c r="I25" s="3">
        <f t="shared" si="8"/>
        <v>1360</v>
      </c>
      <c r="J25" s="33">
        <f t="shared" si="9"/>
        <v>3910</v>
      </c>
      <c r="K25" s="14"/>
    </row>
    <row r="26" spans="1:11" s="5" customFormat="1" ht="140.25" customHeight="1" x14ac:dyDescent="0.25">
      <c r="A26" s="14"/>
      <c r="B26" s="34" t="s">
        <v>26</v>
      </c>
      <c r="C26" s="8" t="s">
        <v>98</v>
      </c>
      <c r="D26" s="119" t="s">
        <v>127</v>
      </c>
      <c r="E26" s="35">
        <v>14300</v>
      </c>
      <c r="F26" s="4">
        <f t="shared" si="5"/>
        <v>1144</v>
      </c>
      <c r="G26" s="4">
        <f t="shared" si="6"/>
        <v>15444</v>
      </c>
      <c r="H26" s="4">
        <f t="shared" si="7"/>
        <v>2145</v>
      </c>
      <c r="I26" s="4">
        <f t="shared" si="8"/>
        <v>1144</v>
      </c>
      <c r="J26" s="36">
        <f t="shared" si="9"/>
        <v>3289</v>
      </c>
      <c r="K26" s="14"/>
    </row>
    <row r="27" spans="1:11" s="5" customFormat="1" ht="140.25" customHeight="1" x14ac:dyDescent="0.25">
      <c r="A27" s="14"/>
      <c r="B27" s="1" t="s">
        <v>27</v>
      </c>
      <c r="C27" s="24" t="s">
        <v>97</v>
      </c>
      <c r="D27" s="81"/>
      <c r="E27" s="37">
        <v>15300</v>
      </c>
      <c r="F27" s="2">
        <f>E27*0.08</f>
        <v>1224</v>
      </c>
      <c r="G27" s="2">
        <f t="shared" si="6"/>
        <v>16524</v>
      </c>
      <c r="H27" s="2">
        <f>E27*0.15</f>
        <v>2295</v>
      </c>
      <c r="I27" s="2">
        <f>E27*0.08</f>
        <v>1224</v>
      </c>
      <c r="J27" s="30">
        <f t="shared" si="9"/>
        <v>3519</v>
      </c>
      <c r="K27" s="14"/>
    </row>
    <row r="28" spans="1:11" s="5" customFormat="1" ht="169.9" customHeight="1" x14ac:dyDescent="0.25">
      <c r="A28" s="14"/>
      <c r="B28" s="120" t="s">
        <v>28</v>
      </c>
      <c r="C28" s="122" t="s">
        <v>99</v>
      </c>
      <c r="D28" s="124" t="s">
        <v>125</v>
      </c>
      <c r="E28" s="134">
        <v>29200</v>
      </c>
      <c r="F28" s="136">
        <f t="shared" si="5"/>
        <v>2336</v>
      </c>
      <c r="G28" s="136">
        <f t="shared" si="6"/>
        <v>31536</v>
      </c>
      <c r="H28" s="136">
        <f t="shared" si="7"/>
        <v>4380</v>
      </c>
      <c r="I28" s="136">
        <f t="shared" si="8"/>
        <v>2336</v>
      </c>
      <c r="J28" s="107">
        <f t="shared" si="9"/>
        <v>6716</v>
      </c>
      <c r="K28" s="14"/>
    </row>
    <row r="29" spans="1:11" s="5" customFormat="1" ht="190.5" customHeight="1" thickBot="1" x14ac:dyDescent="0.3">
      <c r="A29" s="14"/>
      <c r="B29" s="121"/>
      <c r="C29" s="123"/>
      <c r="D29" s="125"/>
      <c r="E29" s="135"/>
      <c r="F29" s="137"/>
      <c r="G29" s="137"/>
      <c r="H29" s="137"/>
      <c r="I29" s="137"/>
      <c r="J29" s="108"/>
      <c r="K29" s="14"/>
    </row>
    <row r="30" spans="1:11" s="5" customFormat="1" ht="39" customHeight="1" x14ac:dyDescent="0.25">
      <c r="A30" s="14"/>
      <c r="B30" s="82" t="s">
        <v>114</v>
      </c>
      <c r="C30" s="83"/>
      <c r="D30" s="83"/>
      <c r="E30" s="83"/>
      <c r="F30" s="83"/>
      <c r="G30" s="83"/>
      <c r="H30" s="83"/>
      <c r="I30" s="83"/>
      <c r="J30" s="84"/>
      <c r="K30" s="14"/>
    </row>
    <row r="31" spans="1:11" s="5" customFormat="1" ht="37.5" customHeight="1" x14ac:dyDescent="0.25">
      <c r="A31" s="14"/>
      <c r="B31" s="38" t="s">
        <v>29</v>
      </c>
      <c r="C31" s="9" t="s">
        <v>39</v>
      </c>
      <c r="D31" s="66" t="s">
        <v>138</v>
      </c>
      <c r="E31" s="39">
        <v>1900</v>
      </c>
      <c r="F31" s="2">
        <f t="shared" si="5"/>
        <v>152</v>
      </c>
      <c r="G31" s="2">
        <f t="shared" ref="G31:G45" si="10">E31+F31</f>
        <v>2052</v>
      </c>
      <c r="H31" s="2">
        <f t="shared" ref="H31:H44" si="11">E31*0.15</f>
        <v>285</v>
      </c>
      <c r="I31" s="2">
        <f t="shared" ref="I31:I45" si="12">E31*0.08</f>
        <v>152</v>
      </c>
      <c r="J31" s="30">
        <f t="shared" ref="J31:J44" si="13">H31+I31</f>
        <v>437</v>
      </c>
      <c r="K31" s="14"/>
    </row>
    <row r="32" spans="1:11" s="5" customFormat="1" ht="37.5" customHeight="1" x14ac:dyDescent="0.25">
      <c r="A32" s="14"/>
      <c r="B32" s="38" t="s">
        <v>45</v>
      </c>
      <c r="C32" s="9" t="s">
        <v>40</v>
      </c>
      <c r="D32" s="85"/>
      <c r="E32" s="39">
        <v>2100</v>
      </c>
      <c r="F32" s="2">
        <f t="shared" si="5"/>
        <v>168</v>
      </c>
      <c r="G32" s="2">
        <f t="shared" si="10"/>
        <v>2268</v>
      </c>
      <c r="H32" s="2">
        <f t="shared" si="11"/>
        <v>315</v>
      </c>
      <c r="I32" s="2">
        <f t="shared" si="12"/>
        <v>168</v>
      </c>
      <c r="J32" s="30">
        <f t="shared" si="13"/>
        <v>483</v>
      </c>
      <c r="K32" s="14"/>
    </row>
    <row r="33" spans="1:13" s="5" customFormat="1" ht="37.5" customHeight="1" x14ac:dyDescent="0.25">
      <c r="A33" s="14"/>
      <c r="B33" s="38" t="s">
        <v>46</v>
      </c>
      <c r="C33" s="9" t="s">
        <v>41</v>
      </c>
      <c r="D33" s="85"/>
      <c r="E33" s="39">
        <v>2300</v>
      </c>
      <c r="F33" s="2">
        <f t="shared" si="5"/>
        <v>184</v>
      </c>
      <c r="G33" s="2">
        <f t="shared" si="10"/>
        <v>2484</v>
      </c>
      <c r="H33" s="2">
        <f t="shared" si="11"/>
        <v>345</v>
      </c>
      <c r="I33" s="2">
        <f t="shared" si="12"/>
        <v>184</v>
      </c>
      <c r="J33" s="30">
        <f t="shared" si="13"/>
        <v>529</v>
      </c>
      <c r="K33" s="14"/>
    </row>
    <row r="34" spans="1:13" s="5" customFormat="1" ht="31.9" customHeight="1" x14ac:dyDescent="0.25">
      <c r="A34" s="14"/>
      <c r="B34" s="38" t="s">
        <v>31</v>
      </c>
      <c r="C34" s="9" t="s">
        <v>24</v>
      </c>
      <c r="D34" s="85" t="s">
        <v>139</v>
      </c>
      <c r="E34" s="39">
        <v>600</v>
      </c>
      <c r="F34" s="2">
        <f t="shared" si="5"/>
        <v>48</v>
      </c>
      <c r="G34" s="2">
        <f t="shared" si="10"/>
        <v>648</v>
      </c>
      <c r="H34" s="2">
        <f t="shared" si="11"/>
        <v>90</v>
      </c>
      <c r="I34" s="2">
        <f t="shared" si="12"/>
        <v>48</v>
      </c>
      <c r="J34" s="30">
        <f t="shared" si="13"/>
        <v>138</v>
      </c>
      <c r="K34" s="14"/>
    </row>
    <row r="35" spans="1:13" s="5" customFormat="1" ht="38.450000000000003" customHeight="1" x14ac:dyDescent="0.25">
      <c r="A35" s="14"/>
      <c r="B35" s="38" t="s">
        <v>32</v>
      </c>
      <c r="C35" s="9" t="s">
        <v>25</v>
      </c>
      <c r="D35" s="85"/>
      <c r="E35" s="39">
        <v>800</v>
      </c>
      <c r="F35" s="2">
        <f t="shared" si="5"/>
        <v>64</v>
      </c>
      <c r="G35" s="2">
        <f t="shared" si="10"/>
        <v>864</v>
      </c>
      <c r="H35" s="2">
        <f t="shared" si="11"/>
        <v>120</v>
      </c>
      <c r="I35" s="2">
        <f t="shared" si="12"/>
        <v>64</v>
      </c>
      <c r="J35" s="30">
        <f t="shared" si="13"/>
        <v>184</v>
      </c>
      <c r="K35" s="14"/>
    </row>
    <row r="36" spans="1:13" s="5" customFormat="1" ht="30" customHeight="1" x14ac:dyDescent="0.25">
      <c r="A36" s="14"/>
      <c r="B36" s="38" t="s">
        <v>38</v>
      </c>
      <c r="C36" s="10" t="s">
        <v>42</v>
      </c>
      <c r="D36" s="66" t="s">
        <v>137</v>
      </c>
      <c r="E36" s="39">
        <v>1600</v>
      </c>
      <c r="F36" s="2">
        <f t="shared" si="5"/>
        <v>128</v>
      </c>
      <c r="G36" s="2">
        <f t="shared" si="10"/>
        <v>1728</v>
      </c>
      <c r="H36" s="2">
        <f t="shared" si="11"/>
        <v>240</v>
      </c>
      <c r="I36" s="2">
        <f t="shared" si="12"/>
        <v>128</v>
      </c>
      <c r="J36" s="30">
        <f t="shared" si="13"/>
        <v>368</v>
      </c>
      <c r="K36" s="14"/>
    </row>
    <row r="37" spans="1:13" s="5" customFormat="1" ht="30" customHeight="1" x14ac:dyDescent="0.25">
      <c r="A37" s="14"/>
      <c r="B37" s="38" t="s">
        <v>47</v>
      </c>
      <c r="C37" s="10" t="s">
        <v>43</v>
      </c>
      <c r="D37" s="66"/>
      <c r="E37" s="39">
        <v>1800</v>
      </c>
      <c r="F37" s="2">
        <f t="shared" si="5"/>
        <v>144</v>
      </c>
      <c r="G37" s="2">
        <f t="shared" si="10"/>
        <v>1944</v>
      </c>
      <c r="H37" s="2">
        <f t="shared" si="11"/>
        <v>270</v>
      </c>
      <c r="I37" s="2">
        <f t="shared" si="12"/>
        <v>144</v>
      </c>
      <c r="J37" s="30">
        <f t="shared" si="13"/>
        <v>414</v>
      </c>
      <c r="K37" s="14"/>
    </row>
    <row r="38" spans="1:13" s="5" customFormat="1" ht="30" customHeight="1" thickBot="1" x14ac:dyDescent="0.3">
      <c r="A38" s="14"/>
      <c r="B38" s="38" t="s">
        <v>55</v>
      </c>
      <c r="C38" s="17" t="s">
        <v>44</v>
      </c>
      <c r="D38" s="67"/>
      <c r="E38" s="41">
        <v>2000</v>
      </c>
      <c r="F38" s="3">
        <f t="shared" si="5"/>
        <v>160</v>
      </c>
      <c r="G38" s="3">
        <f t="shared" si="10"/>
        <v>2160</v>
      </c>
      <c r="H38" s="3">
        <f t="shared" si="11"/>
        <v>300</v>
      </c>
      <c r="I38" s="3">
        <f t="shared" si="12"/>
        <v>160</v>
      </c>
      <c r="J38" s="33">
        <f t="shared" si="13"/>
        <v>460</v>
      </c>
      <c r="K38" s="14"/>
    </row>
    <row r="39" spans="1:13" s="5" customFormat="1" ht="30" customHeight="1" thickBot="1" x14ac:dyDescent="0.3">
      <c r="A39" s="14"/>
      <c r="B39" s="74" t="s">
        <v>113</v>
      </c>
      <c r="C39" s="75"/>
      <c r="D39" s="75"/>
      <c r="E39" s="75"/>
      <c r="F39" s="75"/>
      <c r="G39" s="75"/>
      <c r="H39" s="75"/>
      <c r="I39" s="75"/>
      <c r="J39" s="76"/>
      <c r="K39" s="14"/>
    </row>
    <row r="40" spans="1:13" s="5" customFormat="1" ht="27.75" customHeight="1" x14ac:dyDescent="0.25">
      <c r="A40" s="14"/>
      <c r="B40" s="42" t="s">
        <v>56</v>
      </c>
      <c r="C40" s="11" t="s">
        <v>80</v>
      </c>
      <c r="D40" s="43" t="s">
        <v>84</v>
      </c>
      <c r="E40" s="44">
        <v>750</v>
      </c>
      <c r="F40" s="4">
        <f t="shared" si="5"/>
        <v>60</v>
      </c>
      <c r="G40" s="4">
        <f t="shared" si="10"/>
        <v>810</v>
      </c>
      <c r="H40" s="4">
        <f t="shared" si="11"/>
        <v>112.5</v>
      </c>
      <c r="I40" s="4">
        <f t="shared" si="12"/>
        <v>60</v>
      </c>
      <c r="J40" s="36">
        <f t="shared" si="13"/>
        <v>172.5</v>
      </c>
      <c r="K40" s="14"/>
    </row>
    <row r="41" spans="1:13" s="5" customFormat="1" ht="27.75" customHeight="1" x14ac:dyDescent="0.25">
      <c r="A41" s="14"/>
      <c r="B41" s="38" t="s">
        <v>57</v>
      </c>
      <c r="C41" s="10" t="s">
        <v>81</v>
      </c>
      <c r="D41" s="45" t="s">
        <v>87</v>
      </c>
      <c r="E41" s="46">
        <v>1500</v>
      </c>
      <c r="F41" s="2">
        <f t="shared" si="5"/>
        <v>120</v>
      </c>
      <c r="G41" s="2">
        <f t="shared" si="10"/>
        <v>1620</v>
      </c>
      <c r="H41" s="2">
        <f t="shared" si="11"/>
        <v>225</v>
      </c>
      <c r="I41" s="2">
        <f t="shared" si="12"/>
        <v>120</v>
      </c>
      <c r="J41" s="30">
        <f t="shared" si="13"/>
        <v>345</v>
      </c>
      <c r="K41" s="14"/>
    </row>
    <row r="42" spans="1:13" s="5" customFormat="1" ht="27.75" customHeight="1" x14ac:dyDescent="0.25">
      <c r="A42" s="14"/>
      <c r="B42" s="38" t="s">
        <v>58</v>
      </c>
      <c r="C42" s="10" t="s">
        <v>82</v>
      </c>
      <c r="D42" s="45" t="s">
        <v>88</v>
      </c>
      <c r="E42" s="46">
        <v>2250</v>
      </c>
      <c r="F42" s="2">
        <f t="shared" si="5"/>
        <v>180</v>
      </c>
      <c r="G42" s="2">
        <f t="shared" si="10"/>
        <v>2430</v>
      </c>
      <c r="H42" s="2">
        <f t="shared" si="11"/>
        <v>337.5</v>
      </c>
      <c r="I42" s="2">
        <f t="shared" si="12"/>
        <v>180</v>
      </c>
      <c r="J42" s="30">
        <f t="shared" si="13"/>
        <v>517.5</v>
      </c>
      <c r="K42" s="14"/>
    </row>
    <row r="43" spans="1:13" s="5" customFormat="1" ht="27.75" customHeight="1" x14ac:dyDescent="0.25">
      <c r="A43" s="14"/>
      <c r="B43" s="38" t="s">
        <v>59</v>
      </c>
      <c r="C43" s="10" t="s">
        <v>83</v>
      </c>
      <c r="D43" s="45" t="s">
        <v>89</v>
      </c>
      <c r="E43" s="46">
        <v>3000</v>
      </c>
      <c r="F43" s="2">
        <f t="shared" si="5"/>
        <v>240</v>
      </c>
      <c r="G43" s="2">
        <f t="shared" si="10"/>
        <v>3240</v>
      </c>
      <c r="H43" s="2">
        <f t="shared" si="11"/>
        <v>450</v>
      </c>
      <c r="I43" s="2">
        <f t="shared" si="12"/>
        <v>240</v>
      </c>
      <c r="J43" s="30">
        <f t="shared" si="13"/>
        <v>690</v>
      </c>
      <c r="K43" s="14"/>
    </row>
    <row r="44" spans="1:13" s="5" customFormat="1" ht="27.75" customHeight="1" x14ac:dyDescent="0.25">
      <c r="A44" s="14"/>
      <c r="B44" s="38" t="s">
        <v>60</v>
      </c>
      <c r="C44" s="10" t="s">
        <v>85</v>
      </c>
      <c r="D44" s="45" t="s">
        <v>90</v>
      </c>
      <c r="E44" s="46">
        <v>3750</v>
      </c>
      <c r="F44" s="2">
        <f t="shared" si="5"/>
        <v>300</v>
      </c>
      <c r="G44" s="2">
        <f t="shared" si="10"/>
        <v>4050</v>
      </c>
      <c r="H44" s="2">
        <f t="shared" si="11"/>
        <v>562.5</v>
      </c>
      <c r="I44" s="2">
        <f t="shared" si="12"/>
        <v>300</v>
      </c>
      <c r="J44" s="30">
        <f t="shared" si="13"/>
        <v>862.5</v>
      </c>
      <c r="K44" s="14"/>
    </row>
    <row r="45" spans="1:13" s="5" customFormat="1" ht="27.75" customHeight="1" thickBot="1" x14ac:dyDescent="0.3">
      <c r="A45" s="14"/>
      <c r="B45" s="47" t="s">
        <v>61</v>
      </c>
      <c r="C45" s="20" t="s">
        <v>86</v>
      </c>
      <c r="D45" s="48" t="s">
        <v>91</v>
      </c>
      <c r="E45" s="49">
        <v>4500</v>
      </c>
      <c r="F45" s="19">
        <f t="shared" si="5"/>
        <v>360</v>
      </c>
      <c r="G45" s="19">
        <f t="shared" si="10"/>
        <v>4860</v>
      </c>
      <c r="H45" s="19">
        <f>E45*0.15</f>
        <v>675</v>
      </c>
      <c r="I45" s="19">
        <f t="shared" si="12"/>
        <v>360</v>
      </c>
      <c r="J45" s="50">
        <f>H45+I45</f>
        <v>1035</v>
      </c>
      <c r="K45" s="14"/>
    </row>
    <row r="46" spans="1:13" s="5" customFormat="1" ht="41.45" customHeight="1" thickBot="1" x14ac:dyDescent="0.3">
      <c r="A46" s="14"/>
      <c r="B46" s="100" t="s">
        <v>112</v>
      </c>
      <c r="C46" s="101"/>
      <c r="D46" s="101"/>
      <c r="E46" s="101"/>
      <c r="F46" s="101"/>
      <c r="G46" s="101"/>
      <c r="H46" s="101"/>
      <c r="I46" s="101"/>
      <c r="J46" s="102"/>
      <c r="K46" s="14"/>
    </row>
    <row r="47" spans="1:13" s="5" customFormat="1" ht="69.95" customHeight="1" x14ac:dyDescent="0.25">
      <c r="A47" s="14"/>
      <c r="B47" s="42" t="s">
        <v>62</v>
      </c>
      <c r="C47" s="11" t="s">
        <v>104</v>
      </c>
      <c r="D47" s="53" t="s">
        <v>128</v>
      </c>
      <c r="E47" s="44">
        <v>700</v>
      </c>
      <c r="F47" s="4">
        <v>161</v>
      </c>
      <c r="G47" s="4">
        <v>861</v>
      </c>
      <c r="H47" s="56">
        <f t="shared" ref="H47:H48" si="14">E47*0.15</f>
        <v>105</v>
      </c>
      <c r="I47" s="4">
        <v>161</v>
      </c>
      <c r="J47" s="36">
        <f>H47+I47</f>
        <v>266</v>
      </c>
      <c r="K47" s="14"/>
      <c r="M47" s="21"/>
    </row>
    <row r="48" spans="1:13" s="5" customFormat="1" ht="48.75" customHeight="1" thickBot="1" x14ac:dyDescent="0.3">
      <c r="A48" s="14"/>
      <c r="B48" s="40" t="s">
        <v>63</v>
      </c>
      <c r="C48" s="17" t="s">
        <v>105</v>
      </c>
      <c r="D48" s="55" t="s">
        <v>106</v>
      </c>
      <c r="E48" s="52">
        <v>1400</v>
      </c>
      <c r="F48" s="3">
        <v>322</v>
      </c>
      <c r="G48" s="3">
        <v>1722</v>
      </c>
      <c r="H48" s="3">
        <f t="shared" si="14"/>
        <v>210</v>
      </c>
      <c r="I48" s="3">
        <v>322</v>
      </c>
      <c r="J48" s="33">
        <f>H48+I48</f>
        <v>532</v>
      </c>
      <c r="K48" s="14"/>
    </row>
    <row r="49" spans="1:11" s="5" customFormat="1" ht="39.6" customHeight="1" x14ac:dyDescent="0.25">
      <c r="A49" s="14"/>
      <c r="B49" s="71" t="s">
        <v>134</v>
      </c>
      <c r="C49" s="72"/>
      <c r="D49" s="72"/>
      <c r="E49" s="72"/>
      <c r="F49" s="72"/>
      <c r="G49" s="72"/>
      <c r="H49" s="72"/>
      <c r="I49" s="72"/>
      <c r="J49" s="73"/>
      <c r="K49" s="14"/>
    </row>
    <row r="50" spans="1:11" s="5" customFormat="1" ht="42" customHeight="1" x14ac:dyDescent="0.25">
      <c r="A50" s="14"/>
      <c r="B50" s="38" t="s">
        <v>64</v>
      </c>
      <c r="C50" s="12" t="s">
        <v>30</v>
      </c>
      <c r="D50" s="45" t="s">
        <v>121</v>
      </c>
      <c r="E50" s="46">
        <v>650</v>
      </c>
      <c r="F50" s="2">
        <f t="shared" si="5"/>
        <v>52</v>
      </c>
      <c r="G50" s="2">
        <f t="shared" ref="G50:G64" si="15">E50+F50</f>
        <v>702</v>
      </c>
      <c r="H50" s="2">
        <f t="shared" ref="H50:H64" si="16">E50*0.15</f>
        <v>97.5</v>
      </c>
      <c r="I50" s="2">
        <f>E50*0.08</f>
        <v>52</v>
      </c>
      <c r="J50" s="30">
        <f t="shared" ref="J50:J64" si="17">H50+I50</f>
        <v>149.5</v>
      </c>
      <c r="K50" s="14"/>
    </row>
    <row r="51" spans="1:11" s="5" customFormat="1" ht="42" customHeight="1" x14ac:dyDescent="0.25">
      <c r="A51" s="14"/>
      <c r="B51" s="38" t="s">
        <v>65</v>
      </c>
      <c r="C51" s="12" t="s">
        <v>33</v>
      </c>
      <c r="D51" s="45" t="s">
        <v>36</v>
      </c>
      <c r="E51" s="46">
        <v>350</v>
      </c>
      <c r="F51" s="2">
        <f t="shared" si="5"/>
        <v>28</v>
      </c>
      <c r="G51" s="2">
        <f t="shared" si="15"/>
        <v>378</v>
      </c>
      <c r="H51" s="2">
        <f t="shared" si="16"/>
        <v>52.5</v>
      </c>
      <c r="I51" s="2">
        <f t="shared" ref="I51:I64" si="18">E51*0.08</f>
        <v>28</v>
      </c>
      <c r="J51" s="30">
        <f t="shared" si="17"/>
        <v>80.5</v>
      </c>
      <c r="K51" s="14"/>
    </row>
    <row r="52" spans="1:11" s="5" customFormat="1" ht="42" customHeight="1" x14ac:dyDescent="0.25">
      <c r="A52" s="14"/>
      <c r="B52" s="38" t="s">
        <v>66</v>
      </c>
      <c r="C52" s="12" t="s">
        <v>34</v>
      </c>
      <c r="D52" s="45" t="s">
        <v>108</v>
      </c>
      <c r="E52" s="46">
        <v>450</v>
      </c>
      <c r="F52" s="2">
        <f t="shared" si="5"/>
        <v>36</v>
      </c>
      <c r="G52" s="2">
        <f t="shared" si="15"/>
        <v>486</v>
      </c>
      <c r="H52" s="2">
        <f t="shared" si="16"/>
        <v>67.5</v>
      </c>
      <c r="I52" s="2">
        <f t="shared" si="18"/>
        <v>36</v>
      </c>
      <c r="J52" s="30">
        <f t="shared" si="17"/>
        <v>103.5</v>
      </c>
      <c r="K52" s="14"/>
    </row>
    <row r="53" spans="1:11" s="5" customFormat="1" ht="42" customHeight="1" x14ac:dyDescent="0.25">
      <c r="A53" s="14"/>
      <c r="B53" s="38" t="s">
        <v>67</v>
      </c>
      <c r="C53" s="10" t="s">
        <v>35</v>
      </c>
      <c r="D53" s="45" t="s">
        <v>37</v>
      </c>
      <c r="E53" s="46">
        <v>250</v>
      </c>
      <c r="F53" s="2">
        <f t="shared" si="5"/>
        <v>20</v>
      </c>
      <c r="G53" s="2">
        <f t="shared" si="15"/>
        <v>270</v>
      </c>
      <c r="H53" s="2">
        <f t="shared" si="16"/>
        <v>37.5</v>
      </c>
      <c r="I53" s="2">
        <f t="shared" si="18"/>
        <v>20</v>
      </c>
      <c r="J53" s="30">
        <f t="shared" si="17"/>
        <v>57.5</v>
      </c>
      <c r="K53" s="14"/>
    </row>
    <row r="54" spans="1:11" s="5" customFormat="1" ht="42" customHeight="1" x14ac:dyDescent="0.25">
      <c r="A54" s="14"/>
      <c r="B54" s="38" t="s">
        <v>68</v>
      </c>
      <c r="C54" s="10" t="s">
        <v>76</v>
      </c>
      <c r="D54" s="45" t="s">
        <v>77</v>
      </c>
      <c r="E54" s="46">
        <v>800</v>
      </c>
      <c r="F54" s="2">
        <f t="shared" si="5"/>
        <v>64</v>
      </c>
      <c r="G54" s="2">
        <f t="shared" si="15"/>
        <v>864</v>
      </c>
      <c r="H54" s="2">
        <f t="shared" si="16"/>
        <v>120</v>
      </c>
      <c r="I54" s="2">
        <f t="shared" si="18"/>
        <v>64</v>
      </c>
      <c r="J54" s="30">
        <f t="shared" si="17"/>
        <v>184</v>
      </c>
      <c r="K54" s="14"/>
    </row>
    <row r="55" spans="1:11" s="5" customFormat="1" ht="42" customHeight="1" x14ac:dyDescent="0.25">
      <c r="A55" s="14"/>
      <c r="B55" s="38" t="s">
        <v>69</v>
      </c>
      <c r="C55" s="6" t="s">
        <v>54</v>
      </c>
      <c r="D55" s="57" t="s">
        <v>120</v>
      </c>
      <c r="E55" s="22">
        <v>900</v>
      </c>
      <c r="F55" s="2">
        <f t="shared" si="5"/>
        <v>72</v>
      </c>
      <c r="G55" s="2">
        <f t="shared" si="15"/>
        <v>972</v>
      </c>
      <c r="H55" s="2">
        <f t="shared" si="16"/>
        <v>135</v>
      </c>
      <c r="I55" s="2">
        <f t="shared" si="18"/>
        <v>72</v>
      </c>
      <c r="J55" s="30">
        <f t="shared" si="17"/>
        <v>207</v>
      </c>
      <c r="K55" s="14"/>
    </row>
    <row r="56" spans="1:11" s="5" customFormat="1" ht="43.15" customHeight="1" x14ac:dyDescent="0.25">
      <c r="A56" s="14"/>
      <c r="B56" s="38" t="s">
        <v>70</v>
      </c>
      <c r="C56" s="12" t="s">
        <v>53</v>
      </c>
      <c r="D56" s="45" t="s">
        <v>119</v>
      </c>
      <c r="E56" s="46">
        <v>700</v>
      </c>
      <c r="F56" s="2">
        <f t="shared" si="5"/>
        <v>56</v>
      </c>
      <c r="G56" s="2">
        <f t="shared" si="15"/>
        <v>756</v>
      </c>
      <c r="H56" s="2">
        <f t="shared" si="16"/>
        <v>105</v>
      </c>
      <c r="I56" s="2">
        <f t="shared" si="18"/>
        <v>56</v>
      </c>
      <c r="J56" s="30">
        <f t="shared" si="17"/>
        <v>161</v>
      </c>
      <c r="K56" s="14"/>
    </row>
    <row r="57" spans="1:11" s="5" customFormat="1" ht="43.15" customHeight="1" x14ac:dyDescent="0.25">
      <c r="A57" s="14"/>
      <c r="B57" s="38" t="s">
        <v>71</v>
      </c>
      <c r="C57" s="12" t="s">
        <v>116</v>
      </c>
      <c r="D57" s="54" t="s">
        <v>117</v>
      </c>
      <c r="E57" s="46">
        <v>700</v>
      </c>
      <c r="F57" s="2">
        <f t="shared" ref="F57" si="19">E57*0.08</f>
        <v>56</v>
      </c>
      <c r="G57" s="2">
        <f t="shared" ref="G57" si="20">E57+F57</f>
        <v>756</v>
      </c>
      <c r="H57" s="2">
        <f t="shared" ref="H57" si="21">E57*0.15</f>
        <v>105</v>
      </c>
      <c r="I57" s="2">
        <f t="shared" ref="I57" si="22">E57*0.08</f>
        <v>56</v>
      </c>
      <c r="J57" s="30">
        <f t="shared" ref="J57" si="23">H57+I57</f>
        <v>161</v>
      </c>
      <c r="K57" s="14"/>
    </row>
    <row r="58" spans="1:11" s="5" customFormat="1" ht="43.15" customHeight="1" x14ac:dyDescent="0.25">
      <c r="A58" s="14"/>
      <c r="B58" s="38" t="s">
        <v>72</v>
      </c>
      <c r="C58" s="10" t="s">
        <v>48</v>
      </c>
      <c r="D58" s="45" t="s">
        <v>109</v>
      </c>
      <c r="E58" s="46">
        <v>800</v>
      </c>
      <c r="F58" s="2">
        <f t="shared" si="5"/>
        <v>64</v>
      </c>
      <c r="G58" s="2">
        <f t="shared" si="15"/>
        <v>864</v>
      </c>
      <c r="H58" s="2">
        <f t="shared" si="16"/>
        <v>120</v>
      </c>
      <c r="I58" s="2">
        <f t="shared" si="18"/>
        <v>64</v>
      </c>
      <c r="J58" s="30">
        <f t="shared" si="17"/>
        <v>184</v>
      </c>
      <c r="K58" s="14"/>
    </row>
    <row r="59" spans="1:11" s="5" customFormat="1" ht="41.45" customHeight="1" thickBot="1" x14ac:dyDescent="0.3">
      <c r="A59" s="14"/>
      <c r="B59" s="38" t="s">
        <v>73</v>
      </c>
      <c r="C59" s="17" t="s">
        <v>49</v>
      </c>
      <c r="D59" s="51" t="s">
        <v>110</v>
      </c>
      <c r="E59" s="52">
        <v>1400</v>
      </c>
      <c r="F59" s="3">
        <f t="shared" si="5"/>
        <v>112</v>
      </c>
      <c r="G59" s="3">
        <f t="shared" si="15"/>
        <v>1512</v>
      </c>
      <c r="H59" s="3">
        <f t="shared" si="16"/>
        <v>210</v>
      </c>
      <c r="I59" s="3">
        <f t="shared" si="18"/>
        <v>112</v>
      </c>
      <c r="J59" s="33">
        <f t="shared" si="17"/>
        <v>322</v>
      </c>
      <c r="K59" s="14"/>
    </row>
    <row r="60" spans="1:11" s="5" customFormat="1" ht="41.45" customHeight="1" thickBot="1" x14ac:dyDescent="0.3">
      <c r="A60" s="14"/>
      <c r="B60" s="131" t="s">
        <v>135</v>
      </c>
      <c r="C60" s="132"/>
      <c r="D60" s="132"/>
      <c r="E60" s="132"/>
      <c r="F60" s="132"/>
      <c r="G60" s="132"/>
      <c r="H60" s="132"/>
      <c r="I60" s="132"/>
      <c r="J60" s="133"/>
      <c r="K60" s="14"/>
    </row>
    <row r="61" spans="1:11" s="5" customFormat="1" ht="115.9" customHeight="1" x14ac:dyDescent="0.25">
      <c r="A61" s="14"/>
      <c r="B61" s="95" t="s">
        <v>74</v>
      </c>
      <c r="C61" s="97" t="s">
        <v>50</v>
      </c>
      <c r="D61" s="99" t="s">
        <v>111</v>
      </c>
      <c r="E61" s="93">
        <v>3500</v>
      </c>
      <c r="F61" s="109">
        <f t="shared" si="5"/>
        <v>280</v>
      </c>
      <c r="G61" s="109">
        <f t="shared" si="15"/>
        <v>3780</v>
      </c>
      <c r="H61" s="109">
        <f t="shared" si="16"/>
        <v>525</v>
      </c>
      <c r="I61" s="109">
        <f t="shared" si="18"/>
        <v>280</v>
      </c>
      <c r="J61" s="129">
        <f t="shared" si="17"/>
        <v>805</v>
      </c>
      <c r="K61" s="14"/>
    </row>
    <row r="62" spans="1:11" s="5" customFormat="1" ht="153" customHeight="1" thickBot="1" x14ac:dyDescent="0.3">
      <c r="A62" s="14"/>
      <c r="B62" s="96"/>
      <c r="C62" s="98"/>
      <c r="D62" s="85"/>
      <c r="E62" s="94"/>
      <c r="F62" s="110"/>
      <c r="G62" s="110"/>
      <c r="H62" s="110"/>
      <c r="I62" s="110"/>
      <c r="J62" s="130"/>
      <c r="K62" s="14"/>
    </row>
    <row r="63" spans="1:11" s="5" customFormat="1" ht="108" customHeight="1" thickBot="1" x14ac:dyDescent="0.3">
      <c r="A63" s="14"/>
      <c r="B63" s="65" t="s">
        <v>78</v>
      </c>
      <c r="C63" s="23" t="s">
        <v>51</v>
      </c>
      <c r="D63" s="85" t="s">
        <v>118</v>
      </c>
      <c r="E63" s="46">
        <v>5000</v>
      </c>
      <c r="F63" s="2">
        <f t="shared" si="5"/>
        <v>400</v>
      </c>
      <c r="G63" s="2">
        <f t="shared" si="15"/>
        <v>5400</v>
      </c>
      <c r="H63" s="2">
        <f t="shared" si="16"/>
        <v>750</v>
      </c>
      <c r="I63" s="2">
        <f t="shared" si="18"/>
        <v>400</v>
      </c>
      <c r="J63" s="30">
        <f t="shared" si="17"/>
        <v>1150</v>
      </c>
      <c r="K63" s="14"/>
    </row>
    <row r="64" spans="1:11" s="5" customFormat="1" ht="197.25" customHeight="1" thickBot="1" x14ac:dyDescent="0.3">
      <c r="A64" s="14"/>
      <c r="B64" s="65" t="s">
        <v>79</v>
      </c>
      <c r="C64" s="18" t="s">
        <v>52</v>
      </c>
      <c r="D64" s="86"/>
      <c r="E64" s="52">
        <v>5500</v>
      </c>
      <c r="F64" s="3">
        <f t="shared" si="5"/>
        <v>440</v>
      </c>
      <c r="G64" s="3">
        <f t="shared" si="15"/>
        <v>5940</v>
      </c>
      <c r="H64" s="3">
        <f t="shared" si="16"/>
        <v>825</v>
      </c>
      <c r="I64" s="3">
        <f t="shared" si="18"/>
        <v>440</v>
      </c>
      <c r="J64" s="33">
        <f t="shared" si="17"/>
        <v>1265</v>
      </c>
      <c r="K64" s="14"/>
    </row>
    <row r="65" spans="2:10" ht="82.9" customHeight="1" thickBot="1" x14ac:dyDescent="0.3">
      <c r="B65" s="77" t="s">
        <v>132</v>
      </c>
      <c r="C65" s="78"/>
      <c r="D65" s="78"/>
      <c r="E65" s="78"/>
      <c r="F65" s="78"/>
      <c r="G65" s="78"/>
      <c r="H65" s="78"/>
      <c r="I65" s="78"/>
      <c r="J65" s="79"/>
    </row>
    <row r="66" spans="2:10" ht="91.5" customHeight="1" x14ac:dyDescent="0.25">
      <c r="B66" s="34" t="s">
        <v>67</v>
      </c>
      <c r="C66" s="8" t="s">
        <v>18</v>
      </c>
      <c r="D66" s="80" t="s">
        <v>123</v>
      </c>
      <c r="E66" s="35">
        <v>11300</v>
      </c>
      <c r="F66" s="4">
        <f t="shared" ref="F66:F67" si="24">E66*0.08</f>
        <v>904</v>
      </c>
      <c r="G66" s="4">
        <f t="shared" ref="G66:G67" si="25">E66+F66</f>
        <v>12204</v>
      </c>
      <c r="H66" s="4">
        <f t="shared" ref="H66:H67" si="26">E66*0.15</f>
        <v>1695</v>
      </c>
      <c r="I66" s="4">
        <f t="shared" ref="I66:I67" si="27">E66*0.08</f>
        <v>904</v>
      </c>
      <c r="J66" s="36">
        <f t="shared" ref="J66:J67" si="28">H66+I66</f>
        <v>2599</v>
      </c>
    </row>
    <row r="67" spans="2:10" ht="89.1" customHeight="1" thickBot="1" x14ac:dyDescent="0.3">
      <c r="B67" s="62" t="s">
        <v>68</v>
      </c>
      <c r="C67" s="63" t="s">
        <v>19</v>
      </c>
      <c r="D67" s="81"/>
      <c r="E67" s="22">
        <v>11900</v>
      </c>
      <c r="F67" s="2">
        <f t="shared" si="24"/>
        <v>952</v>
      </c>
      <c r="G67" s="2">
        <f t="shared" si="25"/>
        <v>12852</v>
      </c>
      <c r="H67" s="2">
        <f t="shared" si="26"/>
        <v>1785</v>
      </c>
      <c r="I67" s="2">
        <f t="shared" si="27"/>
        <v>952</v>
      </c>
      <c r="J67" s="30">
        <f t="shared" si="28"/>
        <v>2737</v>
      </c>
    </row>
    <row r="68" spans="2:10" ht="69" customHeight="1" x14ac:dyDescent="0.25">
      <c r="B68" s="82" t="s">
        <v>136</v>
      </c>
      <c r="C68" s="83"/>
      <c r="D68" s="83"/>
      <c r="E68" s="83"/>
      <c r="F68" s="83"/>
      <c r="G68" s="83"/>
      <c r="H68" s="83"/>
      <c r="I68" s="83"/>
      <c r="J68" s="84"/>
    </row>
    <row r="69" spans="2:10" ht="36.950000000000003" customHeight="1" x14ac:dyDescent="0.25">
      <c r="B69" s="38" t="s">
        <v>69</v>
      </c>
      <c r="C69" s="9" t="s">
        <v>39</v>
      </c>
      <c r="D69" s="87" t="s">
        <v>140</v>
      </c>
      <c r="E69" s="39">
        <v>1900</v>
      </c>
      <c r="F69" s="2">
        <f t="shared" ref="F69:F74" si="29">E69*0.08</f>
        <v>152</v>
      </c>
      <c r="G69" s="2">
        <f t="shared" ref="G69:G74" si="30">E69+F69</f>
        <v>2052</v>
      </c>
      <c r="H69" s="2">
        <f t="shared" ref="H69:H74" si="31">E69*0.15</f>
        <v>285</v>
      </c>
      <c r="I69" s="2">
        <f t="shared" ref="I69:I74" si="32">E69*0.08</f>
        <v>152</v>
      </c>
      <c r="J69" s="30">
        <f t="shared" ref="J69:J74" si="33">H69+I69</f>
        <v>437</v>
      </c>
    </row>
    <row r="70" spans="2:10" ht="39" customHeight="1" x14ac:dyDescent="0.25">
      <c r="B70" s="38" t="s">
        <v>70</v>
      </c>
      <c r="C70" s="9" t="s">
        <v>40</v>
      </c>
      <c r="D70" s="88"/>
      <c r="E70" s="39">
        <v>2100</v>
      </c>
      <c r="F70" s="2">
        <f t="shared" si="29"/>
        <v>168</v>
      </c>
      <c r="G70" s="2">
        <f t="shared" si="30"/>
        <v>2268</v>
      </c>
      <c r="H70" s="2">
        <f t="shared" si="31"/>
        <v>315</v>
      </c>
      <c r="I70" s="2">
        <f t="shared" si="32"/>
        <v>168</v>
      </c>
      <c r="J70" s="30">
        <f t="shared" si="33"/>
        <v>483</v>
      </c>
    </row>
    <row r="71" spans="2:10" ht="45.6" customHeight="1" x14ac:dyDescent="0.25">
      <c r="B71" s="38" t="s">
        <v>71</v>
      </c>
      <c r="C71" s="9" t="s">
        <v>41</v>
      </c>
      <c r="D71" s="89"/>
      <c r="E71" s="39">
        <v>2300</v>
      </c>
      <c r="F71" s="2">
        <f t="shared" si="29"/>
        <v>184</v>
      </c>
      <c r="G71" s="2">
        <f t="shared" si="30"/>
        <v>2484</v>
      </c>
      <c r="H71" s="2">
        <f t="shared" si="31"/>
        <v>345</v>
      </c>
      <c r="I71" s="2">
        <f t="shared" si="32"/>
        <v>184</v>
      </c>
      <c r="J71" s="30">
        <f t="shared" si="33"/>
        <v>529</v>
      </c>
    </row>
    <row r="72" spans="2:10" ht="36.950000000000003" customHeight="1" x14ac:dyDescent="0.25">
      <c r="B72" s="38" t="s">
        <v>72</v>
      </c>
      <c r="C72" s="10" t="s">
        <v>42</v>
      </c>
      <c r="D72" s="66" t="s">
        <v>141</v>
      </c>
      <c r="E72" s="39">
        <v>1600</v>
      </c>
      <c r="F72" s="2">
        <f t="shared" si="29"/>
        <v>128</v>
      </c>
      <c r="G72" s="2">
        <f t="shared" si="30"/>
        <v>1728</v>
      </c>
      <c r="H72" s="2">
        <f t="shared" si="31"/>
        <v>240</v>
      </c>
      <c r="I72" s="2">
        <f t="shared" si="32"/>
        <v>128</v>
      </c>
      <c r="J72" s="30">
        <f t="shared" si="33"/>
        <v>368</v>
      </c>
    </row>
    <row r="73" spans="2:10" ht="36.950000000000003" customHeight="1" x14ac:dyDescent="0.25">
      <c r="B73" s="38" t="s">
        <v>73</v>
      </c>
      <c r="C73" s="10" t="s">
        <v>43</v>
      </c>
      <c r="D73" s="66"/>
      <c r="E73" s="39">
        <v>1800</v>
      </c>
      <c r="F73" s="2">
        <f t="shared" si="29"/>
        <v>144</v>
      </c>
      <c r="G73" s="2">
        <f t="shared" si="30"/>
        <v>1944</v>
      </c>
      <c r="H73" s="2">
        <f t="shared" si="31"/>
        <v>270</v>
      </c>
      <c r="I73" s="2">
        <f t="shared" si="32"/>
        <v>144</v>
      </c>
      <c r="J73" s="30">
        <f t="shared" si="33"/>
        <v>414</v>
      </c>
    </row>
    <row r="74" spans="2:10" ht="33" customHeight="1" thickBot="1" x14ac:dyDescent="0.3">
      <c r="B74" s="38" t="s">
        <v>74</v>
      </c>
      <c r="C74" s="17" t="s">
        <v>44</v>
      </c>
      <c r="D74" s="67"/>
      <c r="E74" s="41">
        <v>2000</v>
      </c>
      <c r="F74" s="3">
        <f t="shared" si="29"/>
        <v>160</v>
      </c>
      <c r="G74" s="3">
        <f t="shared" si="30"/>
        <v>2160</v>
      </c>
      <c r="H74" s="3">
        <f t="shared" si="31"/>
        <v>300</v>
      </c>
      <c r="I74" s="3">
        <f t="shared" si="32"/>
        <v>160</v>
      </c>
      <c r="J74" s="33">
        <f t="shared" si="33"/>
        <v>460</v>
      </c>
    </row>
    <row r="75" spans="2:10" ht="33" customHeight="1" thickBot="1" x14ac:dyDescent="0.3">
      <c r="B75" s="74" t="s">
        <v>113</v>
      </c>
      <c r="C75" s="75"/>
      <c r="D75" s="75"/>
      <c r="E75" s="75"/>
      <c r="F75" s="75"/>
      <c r="G75" s="75"/>
      <c r="H75" s="75"/>
      <c r="I75" s="75"/>
      <c r="J75" s="76"/>
    </row>
    <row r="76" spans="2:10" ht="33" customHeight="1" x14ac:dyDescent="0.25">
      <c r="B76" s="42" t="s">
        <v>59</v>
      </c>
      <c r="C76" s="11" t="s">
        <v>80</v>
      </c>
      <c r="D76" s="61" t="s">
        <v>84</v>
      </c>
      <c r="E76" s="44">
        <v>750</v>
      </c>
      <c r="F76" s="4">
        <f t="shared" ref="F76:F81" si="34">E76*0.08</f>
        <v>60</v>
      </c>
      <c r="G76" s="4">
        <f t="shared" ref="G76:G81" si="35">E76+F76</f>
        <v>810</v>
      </c>
      <c r="H76" s="4">
        <f t="shared" ref="H76:H80" si="36">E76*0.15</f>
        <v>112.5</v>
      </c>
      <c r="I76" s="4">
        <f t="shared" ref="I76:I81" si="37">E76*0.08</f>
        <v>60</v>
      </c>
      <c r="J76" s="36">
        <f t="shared" ref="J76:J80" si="38">H76+I76</f>
        <v>172.5</v>
      </c>
    </row>
    <row r="77" spans="2:10" ht="33" customHeight="1" x14ac:dyDescent="0.25">
      <c r="B77" s="38" t="s">
        <v>60</v>
      </c>
      <c r="C77" s="10" t="s">
        <v>81</v>
      </c>
      <c r="D77" s="59" t="s">
        <v>87</v>
      </c>
      <c r="E77" s="46">
        <v>1500</v>
      </c>
      <c r="F77" s="2">
        <f t="shared" si="34"/>
        <v>120</v>
      </c>
      <c r="G77" s="2">
        <f t="shared" si="35"/>
        <v>1620</v>
      </c>
      <c r="H77" s="2">
        <f t="shared" si="36"/>
        <v>225</v>
      </c>
      <c r="I77" s="2">
        <f t="shared" si="37"/>
        <v>120</v>
      </c>
      <c r="J77" s="30">
        <f t="shared" si="38"/>
        <v>345</v>
      </c>
    </row>
    <row r="78" spans="2:10" ht="33" customHeight="1" x14ac:dyDescent="0.25">
      <c r="B78" s="38" t="s">
        <v>61</v>
      </c>
      <c r="C78" s="10" t="s">
        <v>82</v>
      </c>
      <c r="D78" s="59" t="s">
        <v>88</v>
      </c>
      <c r="E78" s="46">
        <v>2250</v>
      </c>
      <c r="F78" s="2">
        <f t="shared" si="34"/>
        <v>180</v>
      </c>
      <c r="G78" s="2">
        <f t="shared" si="35"/>
        <v>2430</v>
      </c>
      <c r="H78" s="2">
        <f t="shared" si="36"/>
        <v>337.5</v>
      </c>
      <c r="I78" s="2">
        <f t="shared" si="37"/>
        <v>180</v>
      </c>
      <c r="J78" s="30">
        <f t="shared" si="38"/>
        <v>517.5</v>
      </c>
    </row>
    <row r="79" spans="2:10" ht="33" customHeight="1" x14ac:dyDescent="0.25">
      <c r="B79" s="38" t="s">
        <v>62</v>
      </c>
      <c r="C79" s="10" t="s">
        <v>83</v>
      </c>
      <c r="D79" s="59" t="s">
        <v>89</v>
      </c>
      <c r="E79" s="46">
        <v>3000</v>
      </c>
      <c r="F79" s="2">
        <f t="shared" si="34"/>
        <v>240</v>
      </c>
      <c r="G79" s="2">
        <f t="shared" si="35"/>
        <v>3240</v>
      </c>
      <c r="H79" s="2">
        <f t="shared" si="36"/>
        <v>450</v>
      </c>
      <c r="I79" s="2">
        <f t="shared" si="37"/>
        <v>240</v>
      </c>
      <c r="J79" s="30">
        <f t="shared" si="38"/>
        <v>690</v>
      </c>
    </row>
    <row r="80" spans="2:10" ht="33" customHeight="1" x14ac:dyDescent="0.25">
      <c r="B80" s="38" t="s">
        <v>63</v>
      </c>
      <c r="C80" s="10" t="s">
        <v>85</v>
      </c>
      <c r="D80" s="59" t="s">
        <v>90</v>
      </c>
      <c r="E80" s="46">
        <v>3750</v>
      </c>
      <c r="F80" s="2">
        <f t="shared" si="34"/>
        <v>300</v>
      </c>
      <c r="G80" s="2">
        <f t="shared" si="35"/>
        <v>4050</v>
      </c>
      <c r="H80" s="2">
        <f t="shared" si="36"/>
        <v>562.5</v>
      </c>
      <c r="I80" s="2">
        <f t="shared" si="37"/>
        <v>300</v>
      </c>
      <c r="J80" s="30">
        <f t="shared" si="38"/>
        <v>862.5</v>
      </c>
    </row>
    <row r="81" spans="2:10" ht="33" customHeight="1" thickBot="1" x14ac:dyDescent="0.3">
      <c r="B81" s="47" t="s">
        <v>64</v>
      </c>
      <c r="C81" s="20" t="s">
        <v>86</v>
      </c>
      <c r="D81" s="64" t="s">
        <v>91</v>
      </c>
      <c r="E81" s="49">
        <v>4500</v>
      </c>
      <c r="F81" s="19">
        <f t="shared" si="34"/>
        <v>360</v>
      </c>
      <c r="G81" s="19">
        <f t="shared" si="35"/>
        <v>4860</v>
      </c>
      <c r="H81" s="19">
        <f>E81*0.15</f>
        <v>675</v>
      </c>
      <c r="I81" s="19">
        <f t="shared" si="37"/>
        <v>360</v>
      </c>
      <c r="J81" s="50">
        <f>H81+I81</f>
        <v>1035</v>
      </c>
    </row>
    <row r="82" spans="2:10" ht="36.6" customHeight="1" thickBot="1" x14ac:dyDescent="0.3">
      <c r="B82" s="68" t="s">
        <v>130</v>
      </c>
      <c r="C82" s="69"/>
      <c r="D82" s="69"/>
      <c r="E82" s="69"/>
      <c r="F82" s="69"/>
      <c r="G82" s="69"/>
      <c r="H82" s="69"/>
      <c r="I82" s="69"/>
      <c r="J82" s="70"/>
    </row>
    <row r="83" spans="2:10" ht="66.95" customHeight="1" x14ac:dyDescent="0.25">
      <c r="B83" s="42" t="s">
        <v>65</v>
      </c>
      <c r="C83" s="11" t="s">
        <v>104</v>
      </c>
      <c r="D83" s="61" t="s">
        <v>128</v>
      </c>
      <c r="E83" s="44">
        <v>700</v>
      </c>
      <c r="F83" s="4">
        <v>161</v>
      </c>
      <c r="G83" s="4">
        <v>861</v>
      </c>
      <c r="H83" s="56">
        <f t="shared" ref="H83:H84" si="39">E83*0.15</f>
        <v>105</v>
      </c>
      <c r="I83" s="4">
        <v>161</v>
      </c>
      <c r="J83" s="36">
        <f>H83+I83</f>
        <v>266</v>
      </c>
    </row>
    <row r="84" spans="2:10" ht="62.45" customHeight="1" thickBot="1" x14ac:dyDescent="0.3">
      <c r="B84" s="40" t="s">
        <v>66</v>
      </c>
      <c r="C84" s="17" t="s">
        <v>105</v>
      </c>
      <c r="D84" s="60" t="s">
        <v>129</v>
      </c>
      <c r="E84" s="52">
        <v>4000</v>
      </c>
      <c r="F84" s="3">
        <v>322</v>
      </c>
      <c r="G84" s="3">
        <v>1722</v>
      </c>
      <c r="H84" s="3">
        <f t="shared" si="39"/>
        <v>600</v>
      </c>
      <c r="I84" s="3">
        <v>322</v>
      </c>
      <c r="J84" s="33">
        <f>H84+I84</f>
        <v>922</v>
      </c>
    </row>
    <row r="85" spans="2:10" ht="44.1" customHeight="1" x14ac:dyDescent="0.25">
      <c r="B85" s="71" t="s">
        <v>131</v>
      </c>
      <c r="C85" s="72"/>
      <c r="D85" s="72"/>
      <c r="E85" s="72"/>
      <c r="F85" s="72"/>
      <c r="G85" s="72"/>
      <c r="H85" s="72"/>
      <c r="I85" s="72"/>
      <c r="J85" s="73"/>
    </row>
    <row r="86" spans="2:10" ht="52.5" customHeight="1" x14ac:dyDescent="0.25">
      <c r="B86" s="38" t="s">
        <v>65</v>
      </c>
      <c r="C86" s="12" t="s">
        <v>30</v>
      </c>
      <c r="D86" s="59" t="s">
        <v>121</v>
      </c>
      <c r="E86" s="46">
        <v>650</v>
      </c>
      <c r="F86" s="2">
        <f t="shared" ref="F86:F89" si="40">E86*0.08</f>
        <v>52</v>
      </c>
      <c r="G86" s="2">
        <f t="shared" ref="G86:G89" si="41">E86+F86</f>
        <v>702</v>
      </c>
      <c r="H86" s="2">
        <f t="shared" ref="H86:H89" si="42">E86*0.15</f>
        <v>97.5</v>
      </c>
      <c r="I86" s="2">
        <f>E86*0.08</f>
        <v>52</v>
      </c>
      <c r="J86" s="30">
        <f t="shared" ref="J86:J89" si="43">H86+I86</f>
        <v>149.5</v>
      </c>
    </row>
    <row r="87" spans="2:10" ht="29.1" customHeight="1" x14ac:dyDescent="0.25">
      <c r="B87" s="38" t="s">
        <v>66</v>
      </c>
      <c r="C87" s="12" t="s">
        <v>33</v>
      </c>
      <c r="D87" s="59" t="s">
        <v>36</v>
      </c>
      <c r="E87" s="46">
        <v>350</v>
      </c>
      <c r="F87" s="2">
        <f t="shared" si="40"/>
        <v>28</v>
      </c>
      <c r="G87" s="2">
        <f t="shared" si="41"/>
        <v>378</v>
      </c>
      <c r="H87" s="2">
        <f t="shared" si="42"/>
        <v>52.5</v>
      </c>
      <c r="I87" s="2">
        <f t="shared" ref="I87:I89" si="44">E87*0.08</f>
        <v>28</v>
      </c>
      <c r="J87" s="30">
        <f t="shared" si="43"/>
        <v>80.5</v>
      </c>
    </row>
    <row r="88" spans="2:10" ht="52.5" customHeight="1" x14ac:dyDescent="0.25">
      <c r="B88" s="38" t="s">
        <v>67</v>
      </c>
      <c r="C88" s="12" t="s">
        <v>34</v>
      </c>
      <c r="D88" s="59" t="s">
        <v>108</v>
      </c>
      <c r="E88" s="46">
        <v>450</v>
      </c>
      <c r="F88" s="2">
        <f t="shared" ref="F88" si="45">E88*0.08</f>
        <v>36</v>
      </c>
      <c r="G88" s="2">
        <f t="shared" ref="G88" si="46">E88+F88</f>
        <v>486</v>
      </c>
      <c r="H88" s="2">
        <f t="shared" ref="H88" si="47">E88*0.15</f>
        <v>67.5</v>
      </c>
      <c r="I88" s="2">
        <f t="shared" si="44"/>
        <v>36</v>
      </c>
      <c r="J88" s="30">
        <f t="shared" ref="J88" si="48">H88+I88</f>
        <v>103.5</v>
      </c>
    </row>
    <row r="89" spans="2:10" ht="33.6" customHeight="1" x14ac:dyDescent="0.25">
      <c r="B89" s="38" t="s">
        <v>68</v>
      </c>
      <c r="C89" s="10" t="s">
        <v>35</v>
      </c>
      <c r="D89" s="59" t="s">
        <v>37</v>
      </c>
      <c r="E89" s="46">
        <v>250</v>
      </c>
      <c r="F89" s="2">
        <f t="shared" si="40"/>
        <v>20</v>
      </c>
      <c r="G89" s="2">
        <f t="shared" si="41"/>
        <v>270</v>
      </c>
      <c r="H89" s="2">
        <f t="shared" si="42"/>
        <v>37.5</v>
      </c>
      <c r="I89" s="2">
        <f t="shared" si="44"/>
        <v>20</v>
      </c>
      <c r="J89" s="30">
        <f t="shared" si="43"/>
        <v>57.5</v>
      </c>
    </row>
  </sheetData>
  <mergeCells count="49">
    <mergeCell ref="E28:E29"/>
    <mergeCell ref="F28:F29"/>
    <mergeCell ref="G28:G29"/>
    <mergeCell ref="H28:H29"/>
    <mergeCell ref="I28:I29"/>
    <mergeCell ref="G61:G62"/>
    <mergeCell ref="H61:H62"/>
    <mergeCell ref="I61:I62"/>
    <mergeCell ref="J61:J62"/>
    <mergeCell ref="B60:J60"/>
    <mergeCell ref="B8:J8"/>
    <mergeCell ref="B10:J10"/>
    <mergeCell ref="B49:J49"/>
    <mergeCell ref="B30:J30"/>
    <mergeCell ref="B39:J39"/>
    <mergeCell ref="D23:D25"/>
    <mergeCell ref="D26:D27"/>
    <mergeCell ref="B28:B29"/>
    <mergeCell ref="C28:C29"/>
    <mergeCell ref="D28:D29"/>
    <mergeCell ref="C11:C13"/>
    <mergeCell ref="B11:B13"/>
    <mergeCell ref="D11:D13"/>
    <mergeCell ref="D14:D16"/>
    <mergeCell ref="D17:D19"/>
    <mergeCell ref="D36:D38"/>
    <mergeCell ref="D63:D64"/>
    <mergeCell ref="D69:D71"/>
    <mergeCell ref="H11:J11"/>
    <mergeCell ref="E61:E62"/>
    <mergeCell ref="B61:B62"/>
    <mergeCell ref="C61:C62"/>
    <mergeCell ref="D61:D62"/>
    <mergeCell ref="B46:J46"/>
    <mergeCell ref="D31:D33"/>
    <mergeCell ref="D34:D35"/>
    <mergeCell ref="G11:G12"/>
    <mergeCell ref="F11:F12"/>
    <mergeCell ref="E11:E12"/>
    <mergeCell ref="D20:D22"/>
    <mergeCell ref="J28:J29"/>
    <mergeCell ref="F61:F62"/>
    <mergeCell ref="D72:D74"/>
    <mergeCell ref="B82:J82"/>
    <mergeCell ref="B85:J85"/>
    <mergeCell ref="B75:J75"/>
    <mergeCell ref="B65:J65"/>
    <mergeCell ref="D66:D67"/>
    <mergeCell ref="B68:J68"/>
  </mergeCells>
  <phoneticPr fontId="3" type="noConversion"/>
  <printOptions horizontalCentered="1"/>
  <pageMargins left="0.27559055118110237" right="0" top="0.19685039370078741" bottom="0" header="0" footer="0"/>
  <pageSetup paperSize="9" scale="61" fitToHeight="0" orientation="portrait" r:id="rId1"/>
  <rowBreaks count="3" manualBreakCount="3">
    <brk id="25" max="16383" man="1"/>
    <brk id="38" max="16383" man="1"/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Pęk</dc:creator>
  <cp:lastModifiedBy>Magdalena Ruman</cp:lastModifiedBy>
  <cp:lastPrinted>2020-05-08T10:42:44Z</cp:lastPrinted>
  <dcterms:created xsi:type="dcterms:W3CDTF">2019-09-21T01:45:15Z</dcterms:created>
  <dcterms:modified xsi:type="dcterms:W3CDTF">2021-05-05T09:20:42Z</dcterms:modified>
</cp:coreProperties>
</file>